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PC_User\Documents\TOSHIBA 元DATA\2023.12.01　RIJYEM Back-up\いつもファイル2023.12.1\２：RIJYEM会議資料(Backup)\★日本青少年交換研究会\第27回山形会議\全国配信資料\"/>
    </mc:Choice>
  </mc:AlternateContent>
  <xr:revisionPtr revIDLastSave="0" documentId="13_ncr:1_{D1D1E41E-1A4A-4515-AE94-01C71408B415}" xr6:coauthVersionLast="47" xr6:coauthVersionMax="47" xr10:uidLastSave="{00000000-0000-0000-0000-000000000000}"/>
  <bookViews>
    <workbookView xWindow="-120" yWindow="-120" windowWidth="29040" windowHeight="15720" tabRatio="854" xr2:uid="{00000000-000D-0000-FFFF-FFFF00000000}"/>
  </bookViews>
  <sheets>
    <sheet name="RIJYEM提出用登録書式" sheetId="5" r:id="rId1"/>
  </sheets>
  <definedNames>
    <definedName name="_xlnm._FilterDatabase" localSheetId="0" hidden="1">RIJYEM提出用登録書式!$J$10:$T$13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5" l="1"/>
  <c r="I65" i="5" s="1"/>
  <c r="J65" i="5" s="1"/>
  <c r="Q21" i="5"/>
  <c r="I66" i="5" s="1"/>
  <c r="J66" i="5" s="1"/>
  <c r="T21" i="5"/>
  <c r="I70" i="5" s="1"/>
  <c r="J70" i="5" s="1"/>
  <c r="W45" i="5"/>
  <c r="W44" i="5"/>
  <c r="W43" i="5"/>
  <c r="S46" i="5"/>
  <c r="X42" i="5"/>
  <c r="X34" i="5"/>
  <c r="A37" i="5"/>
  <c r="A38" i="5"/>
  <c r="A39" i="5"/>
  <c r="A40" i="5"/>
  <c r="A41" i="5"/>
  <c r="A42" i="5"/>
  <c r="A43" i="5"/>
  <c r="A44" i="5"/>
  <c r="A45" i="5"/>
  <c r="A36" i="5"/>
  <c r="E46" i="5"/>
  <c r="Q46" i="5"/>
  <c r="L46" i="5"/>
  <c r="M46" i="5"/>
  <c r="I60" i="5" s="1"/>
  <c r="N46" i="5"/>
  <c r="I62" i="5" s="1"/>
  <c r="P46" i="5"/>
  <c r="I68" i="5" s="1"/>
  <c r="K46" i="5"/>
  <c r="J21" i="5"/>
  <c r="K21" i="5"/>
  <c r="L21" i="5"/>
  <c r="M21" i="5"/>
  <c r="N21" i="5"/>
  <c r="I61" i="5" s="1"/>
  <c r="O21" i="5"/>
  <c r="R21" i="5"/>
  <c r="I67" i="5" s="1"/>
  <c r="S21" i="5"/>
  <c r="I69" i="5" s="1"/>
  <c r="I21" i="5"/>
  <c r="I63" i="5" s="1"/>
  <c r="I58" i="5" l="1"/>
  <c r="J58" i="5" s="1"/>
  <c r="W46" i="5"/>
  <c r="I57" i="5"/>
  <c r="I64" i="5"/>
  <c r="J64" i="5" s="1"/>
  <c r="J68" i="5"/>
  <c r="I59" i="5"/>
  <c r="J67" i="5"/>
  <c r="X33" i="5"/>
  <c r="J60" i="5"/>
  <c r="J69" i="5"/>
  <c r="X40" i="5"/>
  <c r="X35" i="5"/>
  <c r="X36" i="5"/>
  <c r="X37" i="5"/>
  <c r="X38" i="5"/>
  <c r="X39" i="5"/>
  <c r="J63" i="5"/>
  <c r="E21" i="5"/>
  <c r="I71" i="5" l="1"/>
  <c r="J59" i="5"/>
  <c r="J57" i="5"/>
  <c r="C51" i="5"/>
  <c r="J71" i="5" l="1"/>
  <c r="D55" i="5" l="1"/>
</calcChain>
</file>

<file path=xl/sharedStrings.xml><?xml version="1.0" encoding="utf-8"?>
<sst xmlns="http://schemas.openxmlformats.org/spreadsheetml/2006/main" count="209" uniqueCount="132">
  <si>
    <t>地区</t>
    <rPh sb="0" eb="2">
      <t>チク</t>
    </rPh>
    <phoneticPr fontId="3"/>
  </si>
  <si>
    <t>氏名</t>
    <rPh sb="0" eb="2">
      <t>シメイ</t>
    </rPh>
    <phoneticPr fontId="3"/>
  </si>
  <si>
    <t>ふりがな</t>
    <phoneticPr fontId="3"/>
  </si>
  <si>
    <t>性別</t>
    <rPh sb="0" eb="2">
      <t>セイベツ</t>
    </rPh>
    <phoneticPr fontId="3"/>
  </si>
  <si>
    <t>山田　一郎</t>
    <rPh sb="0" eb="2">
      <t>ヤマダ</t>
    </rPh>
    <rPh sb="3" eb="5">
      <t>イチロウ</t>
    </rPh>
    <phoneticPr fontId="3"/>
  </si>
  <si>
    <t>やまだ　いちろう</t>
    <phoneticPr fontId="3"/>
  </si>
  <si>
    <t>男</t>
    <rPh sb="0" eb="1">
      <t>オトコ</t>
    </rPh>
    <phoneticPr fontId="3"/>
  </si>
  <si>
    <t>○</t>
  </si>
  <si>
    <t>東京</t>
    <rPh sb="0" eb="2">
      <t>トウキョウ</t>
    </rPh>
    <phoneticPr fontId="3"/>
  </si>
  <si>
    <t>登録者数：</t>
    <rPh sb="0" eb="2">
      <t>トウロク</t>
    </rPh>
    <rPh sb="2" eb="3">
      <t>シャ</t>
    </rPh>
    <rPh sb="3" eb="4">
      <t>スウ</t>
    </rPh>
    <phoneticPr fontId="1"/>
  </si>
  <si>
    <t>2XXX</t>
    <phoneticPr fontId="1"/>
  </si>
  <si>
    <t>クラブ名</t>
    <rPh sb="3" eb="4">
      <t>メイ</t>
    </rPh>
    <phoneticPr fontId="3"/>
  </si>
  <si>
    <t>CARTER James</t>
    <phoneticPr fontId="1"/>
  </si>
  <si>
    <t>男</t>
  </si>
  <si>
    <t>例</t>
    <rPh sb="0" eb="1">
      <t>レイ</t>
    </rPh>
    <phoneticPr fontId="1"/>
  </si>
  <si>
    <t>人数</t>
    <rPh sb="0" eb="2">
      <t>ニンズウ</t>
    </rPh>
    <phoneticPr fontId="1"/>
  </si>
  <si>
    <t>金額</t>
    <rPh sb="0" eb="2">
      <t>キンガク</t>
    </rPh>
    <phoneticPr fontId="1"/>
  </si>
  <si>
    <t>参加者区分</t>
    <rPh sb="0" eb="3">
      <t>サンカシャ</t>
    </rPh>
    <rPh sb="3" eb="5">
      <t>クブン</t>
    </rPh>
    <phoneticPr fontId="1"/>
  </si>
  <si>
    <t>会議区分</t>
    <rPh sb="0" eb="2">
      <t>カイギ</t>
    </rPh>
    <rPh sb="2" eb="4">
      <t>クブン</t>
    </rPh>
    <phoneticPr fontId="1"/>
  </si>
  <si>
    <t>地区番号</t>
    <rPh sb="0" eb="2">
      <t>チク</t>
    </rPh>
    <rPh sb="2" eb="4">
      <t>バンゴウ</t>
    </rPh>
    <phoneticPr fontId="1"/>
  </si>
  <si>
    <t>請求日付</t>
    <rPh sb="0" eb="2">
      <t>セイキュウ</t>
    </rPh>
    <rPh sb="2" eb="4">
      <t>ヒヅケ</t>
    </rPh>
    <phoneticPr fontId="1"/>
  </si>
  <si>
    <t>（姓名の間にスペース、外国人も姓→名の順で）</t>
    <rPh sb="1" eb="3">
      <t>セイメイ</t>
    </rPh>
    <rPh sb="4" eb="5">
      <t>マ</t>
    </rPh>
    <rPh sb="11" eb="13">
      <t>ガイコク</t>
    </rPh>
    <rPh sb="13" eb="14">
      <t>ジン</t>
    </rPh>
    <rPh sb="15" eb="16">
      <t>セイ</t>
    </rPh>
    <rPh sb="17" eb="18">
      <t>メイ</t>
    </rPh>
    <rPh sb="19" eb="20">
      <t>ジュン</t>
    </rPh>
    <phoneticPr fontId="3"/>
  </si>
  <si>
    <t>ｶｰﾀｰ ｼﾞｪｰﾑｽ</t>
    <phoneticPr fontId="1"/>
  </si>
  <si>
    <t>地区ガバナー</t>
    <rPh sb="0" eb="2">
      <t>チク</t>
    </rPh>
    <phoneticPr fontId="3"/>
  </si>
  <si>
    <t>本会議</t>
    <rPh sb="0" eb="3">
      <t>ホンカイギ</t>
    </rPh>
    <phoneticPr fontId="1"/>
  </si>
  <si>
    <t>INBOUND</t>
  </si>
  <si>
    <t>山田　花子</t>
    <rPh sb="0" eb="2">
      <t>ヤマダ</t>
    </rPh>
    <rPh sb="3" eb="5">
      <t>ハナコ</t>
    </rPh>
    <phoneticPr fontId="3"/>
  </si>
  <si>
    <t>女</t>
  </si>
  <si>
    <t>　</t>
  </si>
  <si>
    <t>ROTEX</t>
  </si>
  <si>
    <r>
      <t>登録者名等の転記ミス防止のため、</t>
    </r>
    <r>
      <rPr>
        <b/>
        <u/>
        <sz val="12"/>
        <color rgb="FFFF0000"/>
        <rFont val="メイリオ"/>
        <family val="3"/>
        <charset val="128"/>
      </rPr>
      <t>ご返信は必ずメールにて</t>
    </r>
    <r>
      <rPr>
        <sz val="11"/>
        <rFont val="メイリオ"/>
        <family val="3"/>
        <charset val="128"/>
      </rPr>
      <t>お願い致します。</t>
    </r>
    <rPh sb="0" eb="2">
      <t>トウロク</t>
    </rPh>
    <rPh sb="2" eb="3">
      <t>シャ</t>
    </rPh>
    <rPh sb="3" eb="4">
      <t>メイ</t>
    </rPh>
    <rPh sb="4" eb="5">
      <t>トウ</t>
    </rPh>
    <rPh sb="6" eb="8">
      <t>テンキ</t>
    </rPh>
    <rPh sb="10" eb="12">
      <t>ボウシ</t>
    </rPh>
    <rPh sb="17" eb="19">
      <t>ヘンシン</t>
    </rPh>
    <rPh sb="20" eb="21">
      <t>カナラ</t>
    </rPh>
    <rPh sb="28" eb="29">
      <t>ネガイ</t>
    </rPh>
    <rPh sb="30" eb="31">
      <t>タ</t>
    </rPh>
    <phoneticPr fontId="3"/>
  </si>
  <si>
    <t>お願い：地区単位でお取りまとめの上、お振込をお願いします</t>
  </si>
  <si>
    <t>登録料・宿泊費</t>
    <rPh sb="0" eb="2">
      <t>トウロク</t>
    </rPh>
    <rPh sb="2" eb="3">
      <t>リョウ</t>
    </rPh>
    <rPh sb="4" eb="7">
      <t>シュクハクヒ</t>
    </rPh>
    <phoneticPr fontId="1"/>
  </si>
  <si>
    <t>青少年区分</t>
    <rPh sb="0" eb="3">
      <t>セイショウネン</t>
    </rPh>
    <rPh sb="3" eb="5">
      <t>クブン</t>
    </rPh>
    <phoneticPr fontId="1"/>
  </si>
  <si>
    <t>地区役職名</t>
    <rPh sb="0" eb="2">
      <t>チク</t>
    </rPh>
    <rPh sb="2" eb="5">
      <t>ヤクショクメイ</t>
    </rPh>
    <phoneticPr fontId="1"/>
  </si>
  <si>
    <t>合計：</t>
    <phoneticPr fontId="1"/>
  </si>
  <si>
    <t>（姓名の間にスペース）</t>
    <phoneticPr fontId="3"/>
  </si>
  <si>
    <t>やまだ　いちろう</t>
    <phoneticPr fontId="3"/>
  </si>
  <si>
    <t>やまだ　はなこ</t>
    <phoneticPr fontId="3"/>
  </si>
  <si>
    <t>派遣候補学生</t>
  </si>
  <si>
    <t>第27回  国際ロータリー 日本青少年交換研究会・山形会議　登録申込書（RIJYEM事務局宛）</t>
    <rPh sb="30" eb="31">
      <t>ノボル</t>
    </rPh>
    <rPh sb="42" eb="45">
      <t>ジムキョク</t>
    </rPh>
    <rPh sb="45" eb="46">
      <t>アテ</t>
    </rPh>
    <phoneticPr fontId="3"/>
  </si>
  <si>
    <r>
      <rPr>
        <b/>
        <u/>
        <sz val="12"/>
        <color rgb="FFFF0000"/>
        <rFont val="メイリオ"/>
        <family val="3"/>
        <charset val="128"/>
      </rPr>
      <t>2024年3月27日(水)までに地区単位で</t>
    </r>
    <r>
      <rPr>
        <sz val="11"/>
        <color theme="1"/>
        <rFont val="メイリオ"/>
        <family val="3"/>
        <charset val="128"/>
      </rPr>
      <t xml:space="preserve">お取りまとめの上、下記事務局宛にご返信ください。 </t>
    </r>
    <rPh sb="6" eb="7">
      <t>ガツ</t>
    </rPh>
    <rPh sb="9" eb="10">
      <t>ニチ</t>
    </rPh>
    <rPh sb="11" eb="12">
      <t>スイ</t>
    </rPh>
    <rPh sb="22" eb="23">
      <t>ト</t>
    </rPh>
    <rPh sb="28" eb="29">
      <t>ウエ</t>
    </rPh>
    <rPh sb="30" eb="32">
      <t>カキ</t>
    </rPh>
    <rPh sb="32" eb="35">
      <t>ジムキョク</t>
    </rPh>
    <rPh sb="38" eb="40">
      <t>ヘンシン</t>
    </rPh>
    <phoneticPr fontId="3"/>
  </si>
  <si>
    <t>第２７回国際ロータリー日本青少年交換研究会 山形会議　登録料・懇親会費等 ご請求明細書</t>
    <phoneticPr fontId="3"/>
  </si>
  <si>
    <t>地区リーダー向け危機管理セミナー　　　　（R章典準拠）</t>
    <rPh sb="0" eb="2">
      <t>チク</t>
    </rPh>
    <rPh sb="6" eb="7">
      <t>ム</t>
    </rPh>
    <rPh sb="9" eb="13">
      <t>キキカンリ</t>
    </rPh>
    <rPh sb="23" eb="25">
      <t>ショウテン</t>
    </rPh>
    <rPh sb="25" eb="27">
      <t>ジュンキョ</t>
    </rPh>
    <phoneticPr fontId="1"/>
  </si>
  <si>
    <t>東京都</t>
    <rPh sb="0" eb="3">
      <t>トウキョウト</t>
    </rPh>
    <phoneticPr fontId="1"/>
  </si>
  <si>
    <t>大阪府</t>
    <rPh sb="0" eb="3">
      <t>オオサカフ</t>
    </rPh>
    <phoneticPr fontId="1"/>
  </si>
  <si>
    <t>愛知県</t>
    <rPh sb="0" eb="3">
      <t>アイチケン</t>
    </rPh>
    <phoneticPr fontId="1"/>
  </si>
  <si>
    <t>青森県</t>
    <rPh sb="0" eb="3">
      <t>アオモリケン</t>
    </rPh>
    <phoneticPr fontId="1"/>
  </si>
  <si>
    <t>本会議・合同会議</t>
    <rPh sb="0" eb="1">
      <t>ホン</t>
    </rPh>
    <rPh sb="1" eb="3">
      <t>カイギ</t>
    </rPh>
    <rPh sb="4" eb="6">
      <t>ゴウドウ</t>
    </rPh>
    <rPh sb="6" eb="8">
      <t>カイギ</t>
    </rPh>
    <phoneticPr fontId="1"/>
  </si>
  <si>
    <t>登録費</t>
    <rPh sb="0" eb="3">
      <t>トウロクヒ</t>
    </rPh>
    <phoneticPr fontId="1"/>
  </si>
  <si>
    <t>合計：</t>
    <rPh sb="0" eb="2">
      <t>ゴウケイ</t>
    </rPh>
    <phoneticPr fontId="1"/>
  </si>
  <si>
    <t>5月10日（金）</t>
    <rPh sb="1" eb="2">
      <t>ガツ</t>
    </rPh>
    <rPh sb="4" eb="5">
      <t>ニチ</t>
    </rPh>
    <rPh sb="6" eb="7">
      <t>キン</t>
    </rPh>
    <phoneticPr fontId="1"/>
  </si>
  <si>
    <t>5月11日（土）</t>
    <rPh sb="1" eb="2">
      <t>ガツ</t>
    </rPh>
    <rPh sb="4" eb="5">
      <t>ニチ</t>
    </rPh>
    <rPh sb="6" eb="7">
      <t>ド</t>
    </rPh>
    <phoneticPr fontId="1"/>
  </si>
  <si>
    <t>日本語ｽﾋﾟｰﾁｺﾝﾃｽﾄ会場</t>
    <rPh sb="0" eb="3">
      <t>ニホンゴ</t>
    </rPh>
    <rPh sb="13" eb="15">
      <t>カイジョウ</t>
    </rPh>
    <phoneticPr fontId="1"/>
  </si>
  <si>
    <t>RYE,CMC,　ROTEX　　 　合同委員長　会議</t>
    <rPh sb="18" eb="20">
      <t>ゴウドウ</t>
    </rPh>
    <rPh sb="20" eb="23">
      <t>イインチョウ</t>
    </rPh>
    <rPh sb="24" eb="26">
      <t>カイギ</t>
    </rPh>
    <phoneticPr fontId="1"/>
  </si>
  <si>
    <t>日本語ｽﾋﾟｰﾁ　　　ｺﾝﾃｽﾄ出場　　　（地区1名必須）</t>
    <rPh sb="0" eb="3">
      <t>ニホンゴ</t>
    </rPh>
    <rPh sb="16" eb="18">
      <t>シュツジョウ</t>
    </rPh>
    <rPh sb="22" eb="24">
      <t>チク</t>
    </rPh>
    <rPh sb="25" eb="26">
      <t>メイ</t>
    </rPh>
    <rPh sb="26" eb="28">
      <t>ヒッス</t>
    </rPh>
    <phoneticPr fontId="1"/>
  </si>
  <si>
    <t>山形Night　(二次会）</t>
    <rPh sb="0" eb="2">
      <t>ヤマガタ</t>
    </rPh>
    <rPh sb="9" eb="12">
      <t>ニジカイ</t>
    </rPh>
    <phoneticPr fontId="1"/>
  </si>
  <si>
    <t>RYE,CMC,　ROTEX　 　合同委員長　会議</t>
    <rPh sb="17" eb="19">
      <t>ゴウドウ</t>
    </rPh>
    <rPh sb="19" eb="22">
      <t>イインチョウ</t>
    </rPh>
    <rPh sb="23" eb="25">
      <t>カイギ</t>
    </rPh>
    <phoneticPr fontId="1"/>
  </si>
  <si>
    <t>ガバナーNight＆ﾌﾟﾚｺﾝRIJYEM　　（前泊者向け）</t>
    <rPh sb="24" eb="28">
      <t>ゼンパクシャム</t>
    </rPh>
    <phoneticPr fontId="1"/>
  </si>
  <si>
    <t>JAPAN-Night 　　  （ 大懇親会）</t>
    <rPh sb="18" eb="19">
      <t>ダイ</t>
    </rPh>
    <rPh sb="19" eb="21">
      <t>コンシン</t>
    </rPh>
    <rPh sb="21" eb="22">
      <t>カイ</t>
    </rPh>
    <phoneticPr fontId="3"/>
  </si>
  <si>
    <t>japan-night大懇親会</t>
    <rPh sb="11" eb="12">
      <t>ダイ</t>
    </rPh>
    <rPh sb="12" eb="14">
      <t>コンシン</t>
    </rPh>
    <rPh sb="14" eb="15">
      <t>カイ</t>
    </rPh>
    <phoneticPr fontId="1"/>
  </si>
  <si>
    <t>山形Night（二次会）</t>
    <rPh sb="0" eb="2">
      <t>ヤマガタ</t>
    </rPh>
    <rPh sb="8" eb="11">
      <t>ニジカイ</t>
    </rPh>
    <phoneticPr fontId="1"/>
  </si>
  <si>
    <t>出身国　　（懇親会余興チーム作成用）</t>
    <rPh sb="0" eb="3">
      <t>シュッシンコク</t>
    </rPh>
    <rPh sb="6" eb="9">
      <t>コンシンカイ</t>
    </rPh>
    <rPh sb="9" eb="11">
      <t>ヨキョウ</t>
    </rPh>
    <rPh sb="14" eb="17">
      <t>サクセイヨウ</t>
    </rPh>
    <phoneticPr fontId="1"/>
  </si>
  <si>
    <t>米国</t>
    <rPh sb="0" eb="2">
      <t>ベイコク</t>
    </rPh>
    <phoneticPr fontId="1"/>
  </si>
  <si>
    <t>居住している　　都道府県　　　　　（コンベンション提出用）</t>
    <rPh sb="0" eb="2">
      <t>キョジュウ</t>
    </rPh>
    <rPh sb="8" eb="12">
      <t>トドウフケン</t>
    </rPh>
    <rPh sb="25" eb="27">
      <t>テイシュツ</t>
    </rPh>
    <rPh sb="27" eb="28">
      <t>ヨウ</t>
    </rPh>
    <phoneticPr fontId="1"/>
  </si>
  <si>
    <t>天童ホテル　　　宿泊　　　　　　（和室相部屋）</t>
    <rPh sb="0" eb="2">
      <t>テンドウ</t>
    </rPh>
    <rPh sb="8" eb="10">
      <t>シュクハク</t>
    </rPh>
    <rPh sb="17" eb="19">
      <t>ワシツ</t>
    </rPh>
    <rPh sb="19" eb="22">
      <t>アイベヤ</t>
    </rPh>
    <phoneticPr fontId="1"/>
  </si>
  <si>
    <t>ガバナーNight＆プレコンRijyem：（前日懇親会：天童ホテル内）2024年5月10日（金）18：30～</t>
    <rPh sb="22" eb="24">
      <t>ゼンジツ</t>
    </rPh>
    <rPh sb="24" eb="26">
      <t>コンシン</t>
    </rPh>
    <rPh sb="26" eb="27">
      <t>カイ</t>
    </rPh>
    <rPh sb="28" eb="30">
      <t>テンドウ</t>
    </rPh>
    <rPh sb="33" eb="34">
      <t>ナイ</t>
    </rPh>
    <rPh sb="39" eb="40">
      <t>ネン</t>
    </rPh>
    <rPh sb="41" eb="42">
      <t>ガツ</t>
    </rPh>
    <rPh sb="44" eb="45">
      <t>ニチ</t>
    </rPh>
    <rPh sb="46" eb="47">
      <t>キン</t>
    </rPh>
    <phoneticPr fontId="1"/>
  </si>
  <si>
    <t>（注記）地区リーダー向け危機管理セミナー：地区ガバナー、パストガバナー、ガバナーエレクト、ガバナーノミニー、ガバナーノミニー・デグジネート他、地区リーダー様向けセミナー</t>
    <rPh sb="1" eb="3">
      <t>チュウキ</t>
    </rPh>
    <rPh sb="4" eb="6">
      <t>チク</t>
    </rPh>
    <rPh sb="10" eb="11">
      <t>ム</t>
    </rPh>
    <rPh sb="12" eb="16">
      <t>キキカンリ</t>
    </rPh>
    <rPh sb="21" eb="23">
      <t>チク</t>
    </rPh>
    <rPh sb="69" eb="70">
      <t>ホカ</t>
    </rPh>
    <rPh sb="71" eb="73">
      <t>チク</t>
    </rPh>
    <rPh sb="77" eb="78">
      <t>サマ</t>
    </rPh>
    <rPh sb="78" eb="79">
      <t>ム</t>
    </rPh>
    <phoneticPr fontId="1"/>
  </si>
  <si>
    <t>　　　　　　　　　　　　R章典準拠：2.120.2.（2）事務総長による決定の通り、すべての地区ガバナーエレクトは、ガバナーとしての任期開始前に青少年保護に関する研修を完了しなければならない。</t>
    <rPh sb="13" eb="15">
      <t>ショウテン</t>
    </rPh>
    <rPh sb="15" eb="17">
      <t>ジュンキョ</t>
    </rPh>
    <phoneticPr fontId="1"/>
  </si>
  <si>
    <t>ホスト　　クラブ名</t>
    <rPh sb="8" eb="9">
      <t>メイ</t>
    </rPh>
    <phoneticPr fontId="1"/>
  </si>
  <si>
    <t>IBSスポンサー　　地区</t>
    <rPh sb="10" eb="12">
      <t>チク</t>
    </rPh>
    <phoneticPr fontId="1"/>
  </si>
  <si>
    <t>LL</t>
    <phoneticPr fontId="1"/>
  </si>
  <si>
    <t>XL</t>
    <phoneticPr fontId="1"/>
  </si>
  <si>
    <t>IBS　　　　　　ホスト高校名</t>
    <rPh sb="12" eb="15">
      <t>コウコウメイ</t>
    </rPh>
    <phoneticPr fontId="1"/>
  </si>
  <si>
    <t>日本高校</t>
    <rPh sb="0" eb="2">
      <t>ニホン</t>
    </rPh>
    <rPh sb="2" eb="4">
      <t>コウコウ</t>
    </rPh>
    <phoneticPr fontId="1"/>
  </si>
  <si>
    <t>ホスト地区</t>
    <rPh sb="3" eb="5">
      <t>チク</t>
    </rPh>
    <phoneticPr fontId="1"/>
  </si>
  <si>
    <t>ホストクラブ</t>
    <phoneticPr fontId="1"/>
  </si>
  <si>
    <t>Host RC</t>
    <phoneticPr fontId="1"/>
  </si>
  <si>
    <t xml:space="preserve">Host Distruct </t>
    <phoneticPr fontId="1"/>
  </si>
  <si>
    <t>氏名</t>
    <rPh sb="0" eb="2">
      <t>シメイ</t>
    </rPh>
    <phoneticPr fontId="1"/>
  </si>
  <si>
    <t>国名</t>
    <rPh sb="0" eb="2">
      <t>クニメイ</t>
    </rPh>
    <phoneticPr fontId="1"/>
  </si>
  <si>
    <t>学校名</t>
    <rPh sb="0" eb="3">
      <t>ガッコウメイ</t>
    </rPh>
    <phoneticPr fontId="1"/>
  </si>
  <si>
    <t>スポンサー地区</t>
    <rPh sb="5" eb="6">
      <t>チ</t>
    </rPh>
    <rPh sb="6" eb="7">
      <t>ク</t>
    </rPh>
    <phoneticPr fontId="1"/>
  </si>
  <si>
    <t>Tシャツサイズ</t>
    <phoneticPr fontId="1"/>
  </si>
  <si>
    <t>T-Shirt Size</t>
  </si>
  <si>
    <t>Sponsor District</t>
  </si>
  <si>
    <t>Host Hight School</t>
    <phoneticPr fontId="1"/>
  </si>
  <si>
    <t xml:space="preserve"> Name</t>
    <phoneticPr fontId="1"/>
  </si>
  <si>
    <t>IBS Name</t>
    <phoneticPr fontId="1"/>
  </si>
  <si>
    <t>判定</t>
    <rPh sb="0" eb="2">
      <t>ハンテイ</t>
    </rPh>
    <phoneticPr fontId="1"/>
  </si>
  <si>
    <t>題名</t>
    <rPh sb="0" eb="2">
      <t>ダイメイ</t>
    </rPh>
    <phoneticPr fontId="1"/>
  </si>
  <si>
    <t>Speech Title</t>
    <phoneticPr fontId="1"/>
  </si>
  <si>
    <t>スピーチの   題名　 Speech Title</t>
    <rPh sb="8" eb="10">
      <t>ダイメイ</t>
    </rPh>
    <phoneticPr fontId="3"/>
  </si>
  <si>
    <t>L</t>
    <phoneticPr fontId="1"/>
  </si>
  <si>
    <t>M</t>
    <phoneticPr fontId="1"/>
  </si>
  <si>
    <t>T　シャツサイズ集計</t>
    <rPh sb="8" eb="10">
      <t>シュウケイ</t>
    </rPh>
    <phoneticPr fontId="1"/>
  </si>
  <si>
    <t>日本語スピーチ出場者IBS情報</t>
    <rPh sb="0" eb="3">
      <t>ニホンゴ</t>
    </rPh>
    <rPh sb="7" eb="10">
      <t>シュツジョウシャ</t>
    </rPh>
    <rPh sb="13" eb="15">
      <t>ジョウホウ</t>
    </rPh>
    <phoneticPr fontId="1"/>
  </si>
  <si>
    <t>宿泊（天童ホテル）</t>
    <rPh sb="0" eb="2">
      <t>シュクハク</t>
    </rPh>
    <rPh sb="3" eb="5">
      <t>テンドウ</t>
    </rPh>
    <phoneticPr fontId="1"/>
  </si>
  <si>
    <t>Tシャツの　　サイズ　M,L,XL</t>
    <phoneticPr fontId="3"/>
  </si>
  <si>
    <t>サイズ(cm)</t>
  </si>
  <si>
    <t>着丈</t>
  </si>
  <si>
    <t>身幅</t>
  </si>
  <si>
    <t>肩幅</t>
  </si>
  <si>
    <t>XS</t>
  </si>
  <si>
    <t>S</t>
  </si>
  <si>
    <t>M</t>
  </si>
  <si>
    <t>L</t>
  </si>
  <si>
    <t>XL(LL)</t>
  </si>
  <si>
    <t>合計枚数</t>
    <rPh sb="0" eb="4">
      <t>ゴウケイマイスウ</t>
    </rPh>
    <phoneticPr fontId="1"/>
  </si>
  <si>
    <t>1人部屋（ロータリアン）</t>
    <rPh sb="1" eb="2">
      <t>ニン</t>
    </rPh>
    <rPh sb="2" eb="4">
      <t>ベヤ</t>
    </rPh>
    <phoneticPr fontId="1"/>
  </si>
  <si>
    <t>2人部屋（ロータリアン）</t>
    <rPh sb="1" eb="2">
      <t>ニン</t>
    </rPh>
    <rPh sb="2" eb="4">
      <t>ベヤ</t>
    </rPh>
    <phoneticPr fontId="1"/>
  </si>
  <si>
    <t>ガバナーNight＆プレコンRIJYEM（前泊者向）</t>
    <rPh sb="21" eb="24">
      <t>ゼンパクシャ</t>
    </rPh>
    <rPh sb="24" eb="25">
      <t>ム</t>
    </rPh>
    <phoneticPr fontId="1"/>
  </si>
  <si>
    <t>RIJYEM事務局　e-mail: rijyem@air.ocn.ne.jp　</t>
    <rPh sb="6" eb="9">
      <t>ジムキョク</t>
    </rPh>
    <phoneticPr fontId="1"/>
  </si>
  <si>
    <r>
      <t xml:space="preserve">天童ホテル
宿泊
２人部屋
</t>
    </r>
    <r>
      <rPr>
        <sz val="8"/>
        <color theme="1"/>
        <rFont val="メイリオ"/>
        <family val="3"/>
        <charset val="128"/>
      </rPr>
      <t>※部屋数限りあり</t>
    </r>
    <rPh sb="0" eb="2">
      <t>テンドウ</t>
    </rPh>
    <rPh sb="6" eb="8">
      <t>シュクハク</t>
    </rPh>
    <rPh sb="10" eb="13">
      <t>ニンベヤ</t>
    </rPh>
    <phoneticPr fontId="1"/>
  </si>
  <si>
    <r>
      <t>天童ホテル
宿泊
1人部屋</t>
    </r>
    <r>
      <rPr>
        <sz val="9"/>
        <color rgb="FFFF0000"/>
        <rFont val="メイリオ"/>
        <family val="3"/>
        <charset val="128"/>
      </rPr>
      <t xml:space="preserve">
</t>
    </r>
    <r>
      <rPr>
        <sz val="9"/>
        <color theme="1"/>
        <rFont val="メイリオ"/>
        <family val="3"/>
        <charset val="128"/>
      </rPr>
      <t>※部屋数限りあり</t>
    </r>
    <rPh sb="0" eb="2">
      <t>テンドウ</t>
    </rPh>
    <rPh sb="6" eb="8">
      <t>シュクハク</t>
    </rPh>
    <rPh sb="9" eb="13">
      <t>ヒトリベヤ</t>
    </rPh>
    <rPh sb="15" eb="18">
      <t>ヘヤスウ</t>
    </rPh>
    <rPh sb="18" eb="19">
      <t>カギ</t>
    </rPh>
    <phoneticPr fontId="1"/>
  </si>
  <si>
    <t>1泊朝食付税込</t>
    <rPh sb="1" eb="2">
      <t>パク</t>
    </rPh>
    <rPh sb="2" eb="5">
      <t>チョウショクツキ</t>
    </rPh>
    <rPh sb="5" eb="7">
      <t>ゼイコミ</t>
    </rPh>
    <phoneticPr fontId="1"/>
  </si>
  <si>
    <t>5,500円</t>
    <rPh sb="5" eb="6">
      <t>エン</t>
    </rPh>
    <phoneticPr fontId="1"/>
  </si>
  <si>
    <t>16,500円</t>
    <phoneticPr fontId="1"/>
  </si>
  <si>
    <t>天童ホテル
宿泊
（和室相部屋）</t>
    <rPh sb="0" eb="2">
      <t>テンドウ</t>
    </rPh>
    <rPh sb="6" eb="8">
      <t>シュクハク</t>
    </rPh>
    <phoneticPr fontId="1"/>
  </si>
  <si>
    <t>13,750円</t>
    <phoneticPr fontId="1"/>
  </si>
  <si>
    <t>11,000円</t>
    <rPh sb="6" eb="7">
      <t>エン</t>
    </rPh>
    <phoneticPr fontId="1"/>
  </si>
  <si>
    <t>和室相部屋</t>
    <rPh sb="0" eb="2">
      <t>ワシツ</t>
    </rPh>
    <rPh sb="2" eb="5">
      <t>アイベヤ</t>
    </rPh>
    <phoneticPr fontId="1"/>
  </si>
  <si>
    <t>宿泊費（前泊）
和室相部屋</t>
    <rPh sb="0" eb="3">
      <t>シュクハクヒ</t>
    </rPh>
    <rPh sb="4" eb="6">
      <t>ゼンパク</t>
    </rPh>
    <rPh sb="8" eb="10">
      <t>ワシツ</t>
    </rPh>
    <rPh sb="10" eb="13">
      <t>アイベヤ</t>
    </rPh>
    <phoneticPr fontId="1"/>
  </si>
  <si>
    <t>シングルユース</t>
    <phoneticPr fontId="1"/>
  </si>
  <si>
    <t>ロータリアン／その他</t>
    <rPh sb="9" eb="10">
      <t>ホカ</t>
    </rPh>
    <phoneticPr fontId="1"/>
  </si>
  <si>
    <t>ロータリアン／
ROTEX（２０歳以上）</t>
    <rPh sb="16" eb="17">
      <t>サイ</t>
    </rPh>
    <rPh sb="17" eb="19">
      <t>イジョウ</t>
    </rPh>
    <phoneticPr fontId="1"/>
  </si>
  <si>
    <t>ROTEX／来日学生</t>
    <rPh sb="6" eb="8">
      <t>ライニチ</t>
    </rPh>
    <rPh sb="8" eb="10">
      <t>ガクセイエンニンワシツアイベヤサンカシャリョウキンニンベヤエンニンヘヤカズカギニンベヤエンニンヘヤカズカギ</t>
    </rPh>
    <phoneticPr fontId="1"/>
  </si>
  <si>
    <t>★ROTEX・来日学生(IBS）</t>
    <rPh sb="7" eb="9">
      <t>ライニチ</t>
    </rPh>
    <rPh sb="9" eb="11">
      <t>ガクセイ</t>
    </rPh>
    <phoneticPr fontId="1"/>
  </si>
  <si>
    <t>★ロータリアン・パートナー・事務局・その他</t>
    <rPh sb="14" eb="17">
      <t>ジムキョク</t>
    </rPh>
    <rPh sb="20" eb="21">
      <t>タ</t>
    </rPh>
    <phoneticPr fontId="1"/>
  </si>
  <si>
    <t>22,000円</t>
    <phoneticPr fontId="1"/>
  </si>
  <si>
    <t>19,250円</t>
    <phoneticPr fontId="1"/>
  </si>
  <si>
    <t>二次会費含み</t>
    <rPh sb="0" eb="3">
      <t>ニジカイ</t>
    </rPh>
    <rPh sb="3" eb="4">
      <t>ヒ</t>
    </rPh>
    <rPh sb="4" eb="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</si>
</sst>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quot;年&quot;m&quot;月&quot;d&quot;日&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1"/>
      <color theme="1"/>
      <name val="メイリオ"/>
      <family val="3"/>
      <charset val="128"/>
    </font>
    <font>
      <b/>
      <u/>
      <sz val="12"/>
      <color rgb="FFFF0000"/>
      <name val="メイリオ"/>
      <family val="3"/>
      <charset val="128"/>
    </font>
    <font>
      <sz val="9"/>
      <color theme="1"/>
      <name val="メイリオ"/>
      <family val="3"/>
      <charset val="128"/>
    </font>
    <font>
      <sz val="11"/>
      <name val="メイリオ"/>
      <family val="3"/>
      <charset val="128"/>
    </font>
    <font>
      <sz val="18"/>
      <color indexed="8"/>
      <name val="メイリオ"/>
      <family val="3"/>
      <charset val="128"/>
    </font>
    <font>
      <sz val="11"/>
      <color indexed="8"/>
      <name val="メイリオ"/>
      <family val="3"/>
      <charset val="128"/>
    </font>
    <font>
      <sz val="9"/>
      <color indexed="8"/>
      <name val="メイリオ"/>
      <family val="3"/>
      <charset val="128"/>
    </font>
    <font>
      <i/>
      <sz val="11"/>
      <color theme="1"/>
      <name val="メイリオ"/>
      <family val="3"/>
      <charset val="128"/>
    </font>
    <font>
      <i/>
      <sz val="10"/>
      <color theme="1"/>
      <name val="メイリオ"/>
      <family val="3"/>
      <charset val="128"/>
    </font>
    <font>
      <sz val="10"/>
      <color indexed="8"/>
      <name val="メイリオ"/>
      <family val="3"/>
      <charset val="128"/>
    </font>
    <font>
      <sz val="10"/>
      <color theme="1"/>
      <name val="メイリオ"/>
      <family val="3"/>
      <charset val="128"/>
    </font>
    <font>
      <sz val="11"/>
      <color theme="0"/>
      <name val="メイリオ"/>
      <family val="3"/>
      <charset val="128"/>
    </font>
    <font>
      <b/>
      <sz val="18"/>
      <color theme="1"/>
      <name val="メイリオ"/>
      <family val="3"/>
      <charset val="128"/>
    </font>
    <font>
      <b/>
      <sz val="14"/>
      <color theme="1"/>
      <name val="メイリオ"/>
      <family val="3"/>
      <charset val="128"/>
    </font>
    <font>
      <b/>
      <sz val="16"/>
      <color rgb="FFFF0000"/>
      <name val="メイリオ"/>
      <family val="3"/>
      <charset val="128"/>
    </font>
    <font>
      <sz val="8"/>
      <color theme="1"/>
      <name val="メイリオ"/>
      <family val="3"/>
      <charset val="128"/>
    </font>
    <font>
      <sz val="9"/>
      <color rgb="FFFF0000"/>
      <name val="メイリオ"/>
      <family val="3"/>
      <charset val="128"/>
    </font>
    <font>
      <b/>
      <sz val="14"/>
      <name val="メイリオ"/>
      <family val="3"/>
      <charset val="128"/>
    </font>
  </fonts>
  <fills count="13">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85DF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221">
    <xf numFmtId="0" fontId="0" fillId="0" borderId="0" xfId="0">
      <alignment vertical="center"/>
    </xf>
    <xf numFmtId="0" fontId="5" fillId="0" borderId="0" xfId="1" applyFont="1">
      <alignment vertical="center"/>
    </xf>
    <xf numFmtId="0" fontId="7" fillId="0" borderId="0" xfId="1" applyFont="1">
      <alignment vertical="center"/>
    </xf>
    <xf numFmtId="0" fontId="5" fillId="0" borderId="0" xfId="1" applyFont="1" applyAlignment="1">
      <alignment horizontal="center" vertical="center" wrapText="1"/>
    </xf>
    <xf numFmtId="0" fontId="5" fillId="0" borderId="0" xfId="1" applyFont="1" applyAlignment="1">
      <alignment vertical="center" shrinkToFit="1"/>
    </xf>
    <xf numFmtId="0" fontId="7" fillId="0" borderId="0" xfId="1" applyFont="1" applyAlignment="1">
      <alignment horizontal="center" vertical="center"/>
    </xf>
    <xf numFmtId="0" fontId="5" fillId="0" borderId="0" xfId="1" applyFont="1" applyAlignment="1">
      <alignment horizontal="center" vertical="center"/>
    </xf>
    <xf numFmtId="0" fontId="14" fillId="3" borderId="1" xfId="1" applyFont="1" applyFill="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15" fillId="0" borderId="3" xfId="1" applyFont="1" applyBorder="1" applyAlignment="1" applyProtection="1">
      <alignment horizontal="center" vertical="center" shrinkToFit="1"/>
      <protection locked="0"/>
    </xf>
    <xf numFmtId="0" fontId="5" fillId="0" borderId="1"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shrinkToFit="1"/>
      <protection locked="0"/>
    </xf>
    <xf numFmtId="0" fontId="5" fillId="4" borderId="1" xfId="1" applyFont="1" applyFill="1" applyBorder="1" applyAlignment="1">
      <alignment horizontal="center" vertical="center"/>
    </xf>
    <xf numFmtId="0" fontId="5" fillId="0" borderId="1" xfId="1" applyFont="1" applyBorder="1" applyAlignment="1">
      <alignment horizontal="center" vertical="center"/>
    </xf>
    <xf numFmtId="0" fontId="15" fillId="3" borderId="3" xfId="1" applyFont="1" applyFill="1" applyBorder="1" applyAlignment="1" applyProtection="1">
      <alignment horizontal="center" vertical="center" shrinkToFit="1"/>
      <protection locked="0"/>
    </xf>
    <xf numFmtId="0" fontId="5" fillId="3" borderId="1" xfId="1" applyFont="1" applyFill="1" applyBorder="1" applyAlignment="1" applyProtection="1">
      <alignment horizontal="center" vertical="center"/>
      <protection locked="0"/>
    </xf>
    <xf numFmtId="0" fontId="5" fillId="3" borderId="3" xfId="1" applyFont="1" applyFill="1" applyBorder="1" applyAlignment="1" applyProtection="1">
      <alignment horizontal="center" vertical="center"/>
      <protection locked="0"/>
    </xf>
    <xf numFmtId="0" fontId="5" fillId="3" borderId="15"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shrinkToFit="1"/>
      <protection locked="0"/>
    </xf>
    <xf numFmtId="0" fontId="14" fillId="3" borderId="15" xfId="1" applyFont="1" applyFill="1" applyBorder="1" applyAlignment="1" applyProtection="1">
      <alignment horizontal="center" vertical="center" shrinkToFit="1"/>
      <protection locked="0"/>
    </xf>
    <xf numFmtId="0" fontId="10" fillId="5" borderId="1" xfId="1" applyFont="1" applyFill="1" applyBorder="1" applyAlignment="1">
      <alignment horizontal="center" vertical="center" wrapText="1"/>
    </xf>
    <xf numFmtId="0" fontId="10" fillId="5" borderId="1" xfId="1" applyFont="1" applyFill="1" applyBorder="1" applyAlignment="1">
      <alignment horizontal="center" vertical="center" shrinkToFit="1"/>
    </xf>
    <xf numFmtId="0" fontId="5" fillId="3" borderId="3" xfId="1" applyFont="1" applyFill="1" applyBorder="1" applyAlignment="1" applyProtection="1">
      <alignment horizontal="center" vertical="center" shrinkToFit="1"/>
      <protection locked="0"/>
    </xf>
    <xf numFmtId="0" fontId="5" fillId="3" borderId="15" xfId="1" applyFont="1" applyFill="1" applyBorder="1" applyAlignment="1" applyProtection="1">
      <alignment horizontal="center" vertical="center" shrinkToFit="1"/>
      <protection locked="0"/>
    </xf>
    <xf numFmtId="0" fontId="15" fillId="3" borderId="15" xfId="1" applyFont="1" applyFill="1" applyBorder="1" applyAlignment="1" applyProtection="1">
      <alignment horizontal="center" vertical="center" shrinkToFit="1"/>
      <protection locked="0"/>
    </xf>
    <xf numFmtId="0" fontId="5" fillId="5" borderId="22" xfId="1" applyFont="1" applyFill="1" applyBorder="1" applyAlignment="1">
      <alignment horizontal="center" vertical="center"/>
    </xf>
    <xf numFmtId="0" fontId="5" fillId="0" borderId="3"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14" fillId="0" borderId="3" xfId="1" applyFont="1" applyBorder="1" applyAlignment="1" applyProtection="1">
      <alignment horizontal="center" vertical="center" shrinkToFit="1"/>
      <protection locked="0"/>
    </xf>
    <xf numFmtId="0" fontId="16" fillId="0" borderId="0" xfId="1" applyFont="1">
      <alignment vertical="center"/>
    </xf>
    <xf numFmtId="0" fontId="5" fillId="0" borderId="0" xfId="1" applyFont="1" applyAlignment="1">
      <alignment vertical="center" wrapText="1"/>
    </xf>
    <xf numFmtId="0" fontId="5" fillId="0" borderId="2" xfId="1" applyFont="1" applyBorder="1" applyAlignment="1" applyProtection="1">
      <alignment horizontal="center" vertical="center"/>
      <protection locked="0"/>
    </xf>
    <xf numFmtId="0" fontId="5" fillId="5" borderId="22" xfId="1" applyFont="1" applyFill="1" applyBorder="1" applyAlignment="1">
      <alignment horizontal="center" vertical="center" shrinkToFit="1"/>
    </xf>
    <xf numFmtId="0" fontId="5" fillId="5" borderId="22" xfId="1" applyFont="1" applyFill="1" applyBorder="1">
      <alignment vertical="center"/>
    </xf>
    <xf numFmtId="0" fontId="5" fillId="0" borderId="10" xfId="1" applyFont="1" applyBorder="1" applyAlignment="1">
      <alignment vertical="center" wrapText="1"/>
    </xf>
    <xf numFmtId="0" fontId="5" fillId="0" borderId="2" xfId="1" applyFont="1" applyBorder="1" applyAlignment="1" applyProtection="1">
      <alignment horizontal="center" vertical="center" shrinkToFit="1"/>
      <protection locked="0"/>
    </xf>
    <xf numFmtId="0" fontId="9" fillId="0" borderId="0" xfId="1" applyFont="1" applyAlignment="1" applyProtection="1">
      <alignment horizontal="center" vertical="center"/>
      <protection locked="0"/>
    </xf>
    <xf numFmtId="0" fontId="19" fillId="0" borderId="0" xfId="0" applyFont="1" applyAlignment="1">
      <alignment horizontal="center" vertical="center"/>
    </xf>
    <xf numFmtId="0" fontId="18" fillId="0" borderId="0" xfId="1" applyFont="1" applyAlignment="1"/>
    <xf numFmtId="0" fontId="14" fillId="3" borderId="2" xfId="1" applyFont="1" applyFill="1" applyBorder="1" applyAlignment="1" applyProtection="1">
      <alignment horizontal="center" vertical="center" shrinkToFit="1"/>
      <protection locked="0"/>
    </xf>
    <xf numFmtId="0" fontId="13" fillId="3" borderId="15" xfId="1" applyFont="1" applyFill="1" applyBorder="1" applyAlignment="1" applyProtection="1">
      <alignment horizontal="center" vertical="center" shrinkToFit="1"/>
      <protection locked="0"/>
    </xf>
    <xf numFmtId="0" fontId="13" fillId="0" borderId="3" xfId="1" applyFont="1" applyBorder="1" applyAlignment="1" applyProtection="1">
      <alignment horizontal="center" vertical="center" shrinkToFit="1"/>
      <protection locked="0"/>
    </xf>
    <xf numFmtId="0" fontId="5" fillId="3" borderId="1" xfId="1" applyFont="1" applyFill="1" applyBorder="1" applyAlignment="1" applyProtection="1">
      <alignment horizontal="center" vertical="center" shrinkToFit="1"/>
      <protection locked="0"/>
    </xf>
    <xf numFmtId="0" fontId="15" fillId="3" borderId="1" xfId="1" applyFont="1" applyFill="1" applyBorder="1" applyAlignment="1" applyProtection="1">
      <alignment horizontal="center" vertical="center" shrinkToFit="1"/>
      <protection locked="0"/>
    </xf>
    <xf numFmtId="0" fontId="15" fillId="0" borderId="14" xfId="1" applyFont="1" applyBorder="1" applyAlignment="1" applyProtection="1">
      <alignment horizontal="center" vertical="center" shrinkToFit="1"/>
      <protection locked="0"/>
    </xf>
    <xf numFmtId="0" fontId="13" fillId="0" borderId="14" xfId="1" applyFont="1" applyBorder="1" applyAlignment="1" applyProtection="1">
      <alignment horizontal="center" vertical="center" shrinkToFit="1"/>
      <protection locked="0"/>
    </xf>
    <xf numFmtId="0" fontId="13" fillId="5" borderId="22" xfId="1" applyFont="1" applyFill="1" applyBorder="1" applyAlignment="1" applyProtection="1">
      <alignment horizontal="center" vertical="center" shrinkToFit="1"/>
      <protection locked="0"/>
    </xf>
    <xf numFmtId="0" fontId="5" fillId="5" borderId="22" xfId="1" applyFont="1" applyFill="1" applyBorder="1" applyAlignment="1" applyProtection="1">
      <alignment horizontal="center" vertical="center" shrinkToFit="1"/>
      <protection locked="0"/>
    </xf>
    <xf numFmtId="56" fontId="5" fillId="5" borderId="14" xfId="1" applyNumberFormat="1" applyFont="1" applyFill="1" applyBorder="1" applyAlignment="1">
      <alignment horizontal="center" vertical="center" wrapText="1" shrinkToFit="1"/>
    </xf>
    <xf numFmtId="56" fontId="5" fillId="5" borderId="14" xfId="1" applyNumberFormat="1" applyFont="1" applyFill="1" applyBorder="1" applyAlignment="1">
      <alignment horizontal="center" vertical="center" shrinkToFit="1"/>
    </xf>
    <xf numFmtId="56" fontId="5" fillId="5" borderId="14" xfId="1" applyNumberFormat="1" applyFont="1" applyFill="1" applyBorder="1" applyAlignment="1">
      <alignment horizontal="center" vertical="center" wrapText="1"/>
    </xf>
    <xf numFmtId="56" fontId="10" fillId="5" borderId="14" xfId="1" applyNumberFormat="1" applyFont="1" applyFill="1" applyBorder="1" applyAlignment="1">
      <alignment horizontal="center" vertical="center" shrinkToFit="1"/>
    </xf>
    <xf numFmtId="56" fontId="5" fillId="5" borderId="16" xfId="1" applyNumberFormat="1" applyFont="1" applyFill="1" applyBorder="1" applyAlignment="1">
      <alignment horizontal="center" vertical="center" wrapText="1"/>
    </xf>
    <xf numFmtId="56" fontId="10" fillId="5" borderId="16" xfId="1" applyNumberFormat="1" applyFont="1" applyFill="1" applyBorder="1" applyAlignment="1">
      <alignment horizontal="center" vertical="center" shrinkToFit="1"/>
    </xf>
    <xf numFmtId="0" fontId="5" fillId="0" borderId="14" xfId="1" applyFont="1" applyBorder="1" applyAlignment="1" applyProtection="1">
      <alignment horizontal="center" vertical="center"/>
      <protection locked="0"/>
    </xf>
    <xf numFmtId="0" fontId="5" fillId="5" borderId="8" xfId="1" applyFont="1" applyFill="1" applyBorder="1" applyAlignment="1">
      <alignment vertical="center" shrinkToFit="1"/>
    </xf>
    <xf numFmtId="0" fontId="5" fillId="5" borderId="0" xfId="1" applyFont="1" applyFill="1" applyAlignment="1">
      <alignment vertical="center" shrinkToFit="1"/>
    </xf>
    <xf numFmtId="38" fontId="5" fillId="0" borderId="4" xfId="2" applyFont="1" applyFill="1" applyBorder="1" applyAlignment="1">
      <alignment vertical="center" shrinkToFit="1"/>
    </xf>
    <xf numFmtId="0" fontId="5" fillId="4" borderId="4" xfId="1" applyFont="1" applyFill="1" applyBorder="1" applyAlignment="1">
      <alignment horizontal="center" vertical="center" shrinkToFit="1"/>
    </xf>
    <xf numFmtId="38" fontId="5" fillId="0" borderId="1" xfId="2" applyFont="1" applyBorder="1" applyAlignment="1">
      <alignment vertical="center" shrinkToFit="1"/>
    </xf>
    <xf numFmtId="0" fontId="5" fillId="4" borderId="8" xfId="1" applyFont="1" applyFill="1" applyBorder="1" applyAlignment="1">
      <alignment horizontal="right" vertical="center" shrinkToFit="1"/>
    </xf>
    <xf numFmtId="41" fontId="5" fillId="2" borderId="14" xfId="1" applyNumberFormat="1" applyFont="1" applyFill="1" applyBorder="1" applyAlignment="1">
      <alignment horizontal="center" vertical="center" shrinkToFit="1"/>
    </xf>
    <xf numFmtId="0" fontId="5" fillId="2" borderId="1" xfId="1" applyFont="1" applyFill="1" applyBorder="1" applyAlignment="1">
      <alignment horizontal="center" vertical="center"/>
    </xf>
    <xf numFmtId="0" fontId="5" fillId="0" borderId="0" xfId="1" applyFont="1" applyAlignment="1">
      <alignment horizontal="center" vertical="center" shrinkToFit="1"/>
    </xf>
    <xf numFmtId="0" fontId="14" fillId="0" borderId="1" xfId="1" applyFont="1" applyBorder="1" applyAlignment="1" applyProtection="1">
      <alignment horizontal="center" vertical="center" shrinkToFit="1"/>
      <protection locked="0"/>
    </xf>
    <xf numFmtId="38" fontId="5" fillId="2" borderId="14" xfId="2" applyFont="1" applyFill="1" applyBorder="1" applyAlignment="1">
      <alignment horizontal="right" vertical="center" shrinkToFit="1"/>
    </xf>
    <xf numFmtId="0" fontId="5" fillId="11" borderId="1" xfId="1" applyFont="1" applyFill="1" applyBorder="1">
      <alignment vertical="center"/>
    </xf>
    <xf numFmtId="38" fontId="5" fillId="11" borderId="1" xfId="2" applyFont="1" applyFill="1" applyBorder="1" applyAlignment="1">
      <alignment vertical="center"/>
    </xf>
    <xf numFmtId="0" fontId="5" fillId="11" borderId="3" xfId="1" applyFont="1" applyFill="1" applyBorder="1">
      <alignment vertical="center"/>
    </xf>
    <xf numFmtId="38" fontId="5" fillId="11" borderId="3" xfId="2" applyFont="1" applyFill="1" applyBorder="1" applyAlignment="1">
      <alignment vertical="center"/>
    </xf>
    <xf numFmtId="38" fontId="5" fillId="0" borderId="0" xfId="2" applyFont="1" applyBorder="1" applyAlignment="1">
      <alignment vertical="center" shrinkToFit="1"/>
    </xf>
    <xf numFmtId="0" fontId="5" fillId="8" borderId="22" xfId="1" applyFont="1" applyFill="1" applyBorder="1" applyAlignment="1">
      <alignment horizontal="center" vertical="center"/>
    </xf>
    <xf numFmtId="0" fontId="5" fillId="0" borderId="1" xfId="1" applyFont="1" applyBorder="1">
      <alignment vertical="center"/>
    </xf>
    <xf numFmtId="38" fontId="5" fillId="0" borderId="23" xfId="2" applyFont="1" applyFill="1" applyBorder="1" applyAlignment="1">
      <alignment vertical="center" shrinkToFit="1"/>
    </xf>
    <xf numFmtId="38" fontId="5" fillId="0" borderId="1" xfId="2" applyFont="1" applyFill="1" applyBorder="1" applyAlignment="1">
      <alignment vertical="center" shrinkToFit="1"/>
    </xf>
    <xf numFmtId="0" fontId="14" fillId="3" borderId="9" xfId="1" applyFont="1" applyFill="1" applyBorder="1" applyAlignment="1" applyProtection="1">
      <alignment horizontal="center" vertical="center" shrinkToFit="1"/>
      <protection locked="0"/>
    </xf>
    <xf numFmtId="0" fontId="14" fillId="3" borderId="19" xfId="1" applyFont="1" applyFill="1" applyBorder="1" applyAlignment="1" applyProtection="1">
      <alignment horizontal="center" vertical="center" shrinkToFit="1"/>
      <protection locked="0"/>
    </xf>
    <xf numFmtId="0" fontId="14" fillId="3" borderId="21" xfId="1" applyFont="1" applyFill="1" applyBorder="1" applyAlignment="1" applyProtection="1">
      <alignment horizontal="center" vertical="center" shrinkToFit="1"/>
      <protection locked="0"/>
    </xf>
    <xf numFmtId="0" fontId="5" fillId="0" borderId="0" xfId="1" applyFont="1" applyAlignment="1" applyProtection="1">
      <alignment horizontal="center" vertical="center" shrinkToFit="1"/>
      <protection locked="0"/>
    </xf>
    <xf numFmtId="0" fontId="13" fillId="0" borderId="0" xfId="1" applyFont="1" applyAlignment="1" applyProtection="1">
      <alignment horizontal="center" vertical="center" shrinkToFit="1"/>
      <protection locked="0"/>
    </xf>
    <xf numFmtId="0" fontId="5" fillId="0" borderId="0" xfId="1" applyFont="1" applyAlignment="1" applyProtection="1">
      <alignment horizontal="left" vertical="center" indent="23" shrinkToFit="1"/>
      <protection locked="0"/>
    </xf>
    <xf numFmtId="0" fontId="12" fillId="3" borderId="23" xfId="1" applyFont="1" applyFill="1" applyBorder="1" applyAlignment="1" applyProtection="1">
      <alignment vertical="center" shrinkToFit="1"/>
      <protection locked="0"/>
    </xf>
    <xf numFmtId="0" fontId="5" fillId="3" borderId="4" xfId="1" applyFont="1" applyFill="1" applyBorder="1" applyAlignment="1" applyProtection="1">
      <alignment horizontal="center" vertical="center"/>
      <protection locked="0"/>
    </xf>
    <xf numFmtId="0" fontId="5" fillId="3" borderId="18"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shrinkToFit="1"/>
      <protection locked="0"/>
    </xf>
    <xf numFmtId="0" fontId="12" fillId="3" borderId="24" xfId="1" applyFont="1" applyFill="1" applyBorder="1" applyAlignment="1" applyProtection="1">
      <alignment horizontal="center" vertical="center" shrinkToFit="1"/>
      <protection locked="0"/>
    </xf>
    <xf numFmtId="0" fontId="12" fillId="3" borderId="1" xfId="1" applyFont="1" applyFill="1" applyBorder="1" applyAlignment="1" applyProtection="1">
      <alignment horizontal="center" vertical="center" shrinkToFit="1"/>
      <protection locked="0"/>
    </xf>
    <xf numFmtId="0" fontId="5" fillId="3" borderId="9" xfId="1" applyFont="1" applyFill="1" applyBorder="1" applyAlignment="1" applyProtection="1">
      <alignment horizontal="center" vertical="center" shrinkToFit="1"/>
      <protection locked="0"/>
    </xf>
    <xf numFmtId="56" fontId="10" fillId="5" borderId="4" xfId="1" applyNumberFormat="1" applyFont="1" applyFill="1" applyBorder="1" applyAlignment="1">
      <alignment horizontal="center" vertical="center" shrinkToFit="1"/>
    </xf>
    <xf numFmtId="0" fontId="14" fillId="3" borderId="4" xfId="1" applyFont="1" applyFill="1" applyBorder="1" applyAlignment="1" applyProtection="1">
      <alignment horizontal="center" vertical="center" shrinkToFit="1"/>
      <protection locked="0"/>
    </xf>
    <xf numFmtId="0" fontId="14" fillId="3" borderId="18" xfId="1" applyFont="1" applyFill="1" applyBorder="1" applyAlignment="1" applyProtection="1">
      <alignment horizontal="center" vertical="center" shrinkToFit="1"/>
      <protection locked="0"/>
    </xf>
    <xf numFmtId="0" fontId="5" fillId="2" borderId="11" xfId="1" applyFont="1" applyFill="1" applyBorder="1" applyAlignment="1">
      <alignment horizontal="center" vertical="center"/>
    </xf>
    <xf numFmtId="41" fontId="5" fillId="2" borderId="0" xfId="1" applyNumberFormat="1" applyFont="1" applyFill="1" applyAlignment="1">
      <alignment horizontal="center" vertical="center" shrinkToFit="1"/>
    </xf>
    <xf numFmtId="0" fontId="14" fillId="3" borderId="13" xfId="1" applyFont="1" applyFill="1" applyBorder="1" applyAlignment="1" applyProtection="1">
      <alignment horizontal="center" vertical="center" shrinkToFit="1"/>
      <protection locked="0"/>
    </xf>
    <xf numFmtId="0" fontId="5" fillId="3" borderId="23" xfId="1" applyFont="1" applyFill="1" applyBorder="1" applyAlignment="1" applyProtection="1">
      <alignment horizontal="center" vertical="center" shrinkToFit="1"/>
      <protection locked="0"/>
    </xf>
    <xf numFmtId="0" fontId="12" fillId="3" borderId="25" xfId="1" applyFont="1" applyFill="1" applyBorder="1" applyAlignment="1" applyProtection="1">
      <alignment horizontal="center" vertical="center" shrinkToFit="1"/>
      <protection locked="0"/>
    </xf>
    <xf numFmtId="0" fontId="12" fillId="3" borderId="25" xfId="1" applyFont="1" applyFill="1" applyBorder="1" applyAlignment="1" applyProtection="1">
      <alignment vertical="center" shrinkToFit="1"/>
      <protection locked="0"/>
    </xf>
    <xf numFmtId="0" fontId="14" fillId="3" borderId="16" xfId="1" applyFont="1" applyFill="1" applyBorder="1" applyAlignment="1" applyProtection="1">
      <alignment horizontal="center" vertical="center" shrinkToFit="1"/>
      <protection locked="0"/>
    </xf>
    <xf numFmtId="0" fontId="14" fillId="3" borderId="20" xfId="1" applyFont="1" applyFill="1" applyBorder="1" applyAlignment="1" applyProtection="1">
      <alignment horizontal="center" vertical="center" shrinkToFit="1"/>
      <protection locked="0"/>
    </xf>
    <xf numFmtId="0" fontId="5" fillId="5" borderId="26" xfId="1" applyFont="1" applyFill="1" applyBorder="1" applyAlignment="1">
      <alignment horizontal="center" vertical="center"/>
    </xf>
    <xf numFmtId="0" fontId="17" fillId="0" borderId="0" xfId="1" applyFont="1">
      <alignment vertical="center"/>
    </xf>
    <xf numFmtId="0" fontId="19" fillId="0" borderId="0" xfId="0" applyFont="1">
      <alignment vertical="center"/>
    </xf>
    <xf numFmtId="0" fontId="5" fillId="0" borderId="1" xfId="1" applyFont="1" applyBorder="1" applyAlignment="1">
      <alignment horizontal="center" vertical="center" shrinkToFit="1"/>
    </xf>
    <xf numFmtId="0" fontId="5" fillId="0" borderId="3" xfId="1" applyFont="1" applyBorder="1">
      <alignment vertical="center"/>
    </xf>
    <xf numFmtId="0" fontId="5" fillId="0" borderId="15" xfId="1" applyFont="1" applyBorder="1" applyAlignment="1">
      <alignment horizontal="center" vertical="center"/>
    </xf>
    <xf numFmtId="0" fontId="7" fillId="0" borderId="1" xfId="1" applyFont="1" applyBorder="1" applyAlignment="1">
      <alignment horizontal="center" vertical="center"/>
    </xf>
    <xf numFmtId="0" fontId="15" fillId="0" borderId="0" xfId="1" applyFont="1">
      <alignment vertical="center"/>
    </xf>
    <xf numFmtId="0" fontId="15" fillId="0" borderId="12" xfId="1" applyFont="1" applyBorder="1">
      <alignment vertical="center"/>
    </xf>
    <xf numFmtId="0" fontId="15" fillId="0" borderId="0" xfId="1" applyFont="1" applyAlignment="1">
      <alignment vertical="center" shrinkToFit="1"/>
    </xf>
    <xf numFmtId="0" fontId="5" fillId="0" borderId="3" xfId="1" applyFont="1" applyBorder="1" applyAlignment="1">
      <alignment horizontal="center" vertical="center"/>
    </xf>
    <xf numFmtId="0" fontId="5" fillId="0" borderId="1" xfId="0" applyFont="1" applyBorder="1">
      <alignment vertical="center"/>
    </xf>
    <xf numFmtId="0" fontId="5" fillId="0" borderId="15" xfId="1" applyFont="1" applyBorder="1">
      <alignment vertical="center"/>
    </xf>
    <xf numFmtId="0" fontId="5" fillId="10" borderId="1" xfId="1" applyFont="1" applyFill="1" applyBorder="1" applyAlignment="1">
      <alignment horizontal="center" vertical="center"/>
    </xf>
    <xf numFmtId="0" fontId="5" fillId="0" borderId="2" xfId="1" applyFont="1" applyBorder="1" applyAlignment="1">
      <alignment horizontal="center" vertical="center"/>
    </xf>
    <xf numFmtId="38" fontId="5" fillId="0" borderId="20" xfId="2" applyFont="1" applyFill="1" applyBorder="1" applyAlignment="1">
      <alignment vertical="center" shrinkToFit="1"/>
    </xf>
    <xf numFmtId="0" fontId="5" fillId="11" borderId="2" xfId="1" applyFont="1" applyFill="1" applyBorder="1">
      <alignment vertical="center"/>
    </xf>
    <xf numFmtId="38" fontId="5" fillId="11" borderId="2" xfId="2" applyFont="1" applyFill="1" applyBorder="1" applyAlignment="1">
      <alignment vertical="center"/>
    </xf>
    <xf numFmtId="0" fontId="5" fillId="7" borderId="1" xfId="1" applyFont="1" applyFill="1" applyBorder="1">
      <alignment vertical="center"/>
    </xf>
    <xf numFmtId="0" fontId="5" fillId="7" borderId="1" xfId="1" applyFont="1" applyFill="1" applyBorder="1" applyAlignment="1">
      <alignment horizontal="center" vertical="center"/>
    </xf>
    <xf numFmtId="0" fontId="8" fillId="0" borderId="0" xfId="1" applyFont="1" applyAlignment="1">
      <alignment horizontal="center" vertical="center" wrapText="1"/>
    </xf>
    <xf numFmtId="0" fontId="22" fillId="0" borderId="0" xfId="1" applyFont="1" applyAlignment="1"/>
    <xf numFmtId="0" fontId="8" fillId="0" borderId="0" xfId="1" applyFont="1">
      <alignment vertical="center"/>
    </xf>
    <xf numFmtId="38" fontId="5" fillId="0" borderId="0" xfId="2" applyFont="1" applyBorder="1">
      <alignment vertical="center"/>
    </xf>
    <xf numFmtId="38" fontId="5" fillId="0" borderId="0" xfId="1" applyNumberFormat="1" applyFont="1">
      <alignment vertical="center"/>
    </xf>
    <xf numFmtId="0" fontId="12" fillId="0" borderId="3" xfId="1" applyFont="1" applyBorder="1" applyAlignment="1" applyProtection="1">
      <alignment horizontal="center" vertical="center"/>
      <protection locked="0"/>
    </xf>
    <xf numFmtId="0" fontId="5" fillId="0" borderId="8" xfId="1" applyFont="1" applyBorder="1" applyAlignment="1" applyProtection="1">
      <alignment vertical="center" shrinkToFit="1"/>
      <protection locked="0"/>
    </xf>
    <xf numFmtId="0" fontId="5" fillId="0" borderId="13" xfId="1" applyFont="1" applyBorder="1" applyAlignment="1" applyProtection="1">
      <alignment vertical="center" shrinkToFit="1"/>
      <protection locked="0"/>
    </xf>
    <xf numFmtId="0" fontId="14" fillId="0" borderId="8" xfId="1" applyFont="1" applyBorder="1" applyAlignment="1" applyProtection="1">
      <alignment horizontal="center" vertical="center" shrinkToFit="1"/>
      <protection locked="0"/>
    </xf>
    <xf numFmtId="0" fontId="5" fillId="0" borderId="3" xfId="1" applyFont="1" applyBorder="1" applyAlignment="1">
      <alignment vertical="center" shrinkToFit="1"/>
    </xf>
    <xf numFmtId="0" fontId="14" fillId="0" borderId="13" xfId="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protection locked="0"/>
    </xf>
    <xf numFmtId="0" fontId="12" fillId="0" borderId="1"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0" borderId="4" xfId="1" applyFont="1" applyBorder="1" applyAlignment="1" applyProtection="1">
      <alignment vertical="center" shrinkToFit="1"/>
      <protection locked="0"/>
    </xf>
    <xf numFmtId="0" fontId="5" fillId="0" borderId="9" xfId="1" applyFont="1" applyBorder="1" applyAlignment="1" applyProtection="1">
      <alignment vertical="center" shrinkToFit="1"/>
      <protection locked="0"/>
    </xf>
    <xf numFmtId="0" fontId="5" fillId="0" borderId="1" xfId="1" applyFont="1" applyBorder="1" applyAlignment="1">
      <alignment vertical="center" shrinkToFit="1"/>
    </xf>
    <xf numFmtId="0" fontId="14" fillId="0" borderId="4" xfId="1" applyFont="1" applyBorder="1" applyAlignment="1" applyProtection="1">
      <alignment horizontal="center" vertical="center" shrinkToFit="1"/>
      <protection locked="0"/>
    </xf>
    <xf numFmtId="0" fontId="15" fillId="0" borderId="2" xfId="1" applyFont="1" applyBorder="1" applyAlignment="1" applyProtection="1">
      <alignment horizontal="center" vertical="center" shrinkToFit="1"/>
      <protection locked="0"/>
    </xf>
    <xf numFmtId="0" fontId="5" fillId="0" borderId="18" xfId="1" applyFont="1" applyBorder="1" applyAlignment="1" applyProtection="1">
      <alignment vertical="center" shrinkToFit="1"/>
      <protection locked="0"/>
    </xf>
    <xf numFmtId="0" fontId="5" fillId="0" borderId="15" xfId="1" applyFont="1" applyBorder="1" applyAlignment="1" applyProtection="1">
      <alignment horizontal="center" vertical="center" shrinkToFit="1"/>
      <protection locked="0"/>
    </xf>
    <xf numFmtId="0" fontId="5" fillId="0" borderId="19" xfId="1" applyFont="1" applyBorder="1" applyAlignment="1" applyProtection="1">
      <alignment vertical="center" shrinkToFit="1"/>
      <protection locked="0"/>
    </xf>
    <xf numFmtId="0" fontId="14" fillId="0" borderId="18" xfId="1" applyFont="1" applyBorder="1" applyAlignment="1" applyProtection="1">
      <alignment horizontal="center" vertical="center" shrinkToFit="1"/>
      <protection locked="0"/>
    </xf>
    <xf numFmtId="0" fontId="5" fillId="0" borderId="15" xfId="1" applyFont="1" applyBorder="1" applyAlignment="1">
      <alignment vertical="center" shrinkToFit="1"/>
    </xf>
    <xf numFmtId="38" fontId="8" fillId="12" borderId="1" xfId="2" applyFont="1" applyFill="1" applyBorder="1" applyAlignment="1">
      <alignment horizontal="right" vertical="center" shrinkToFit="1"/>
    </xf>
    <xf numFmtId="0" fontId="5" fillId="5" borderId="3" xfId="1" applyFont="1" applyFill="1" applyBorder="1">
      <alignment vertical="center"/>
    </xf>
    <xf numFmtId="38" fontId="5" fillId="11" borderId="23" xfId="2" applyFont="1" applyFill="1" applyBorder="1" applyAlignment="1">
      <alignment vertical="center"/>
    </xf>
    <xf numFmtId="0" fontId="14" fillId="0" borderId="15" xfId="1" applyFont="1" applyBorder="1" applyAlignment="1" applyProtection="1">
      <alignment horizontal="center" vertical="center" shrinkToFit="1"/>
      <protection locked="0"/>
    </xf>
    <xf numFmtId="0" fontId="5" fillId="0" borderId="1" xfId="1" applyFont="1" applyBorder="1" applyAlignment="1">
      <alignment horizontal="center" vertical="center" wrapText="1"/>
    </xf>
    <xf numFmtId="0" fontId="10" fillId="5" borderId="2" xfId="1" applyFont="1" applyFill="1" applyBorder="1" applyAlignment="1">
      <alignment horizontal="center" vertical="center" wrapText="1"/>
    </xf>
    <xf numFmtId="0" fontId="10" fillId="5" borderId="14"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5" fillId="7" borderId="2" xfId="1" applyFont="1" applyFill="1" applyBorder="1" applyAlignment="1">
      <alignment horizontal="center" vertical="center"/>
    </xf>
    <xf numFmtId="0" fontId="5" fillId="7" borderId="3" xfId="1" applyFont="1" applyFill="1" applyBorder="1" applyAlignment="1">
      <alignment horizontal="center" vertical="center"/>
    </xf>
    <xf numFmtId="176" fontId="5" fillId="0" borderId="4" xfId="1" applyNumberFormat="1" applyFont="1" applyBorder="1" applyAlignment="1">
      <alignment horizontal="center" vertical="center"/>
    </xf>
    <xf numFmtId="176" fontId="5" fillId="0" borderId="9" xfId="1" applyNumberFormat="1" applyFont="1" applyBorder="1" applyAlignment="1">
      <alignment horizontal="center" vertical="center"/>
    </xf>
    <xf numFmtId="0" fontId="17" fillId="0" borderId="0" xfId="1" applyFont="1" applyAlignment="1">
      <alignment horizontal="center" vertical="center" wrapText="1"/>
    </xf>
    <xf numFmtId="0" fontId="19" fillId="0" borderId="0" xfId="0" applyFont="1" applyAlignment="1">
      <alignment horizontal="center" vertical="center"/>
    </xf>
    <xf numFmtId="0" fontId="15" fillId="8" borderId="2" xfId="1" applyFont="1" applyFill="1" applyBorder="1" applyAlignment="1">
      <alignment horizontal="center" vertical="center" wrapText="1"/>
    </xf>
    <xf numFmtId="0" fontId="15" fillId="8" borderId="14"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5" borderId="2"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9" borderId="2" xfId="1" applyFont="1" applyFill="1" applyBorder="1" applyAlignment="1">
      <alignment horizontal="center" vertical="center" wrapText="1"/>
    </xf>
    <xf numFmtId="0" fontId="5" fillId="9" borderId="14" xfId="1" applyFont="1" applyFill="1" applyBorder="1" applyAlignment="1">
      <alignment horizontal="center" vertical="center" wrapText="1"/>
    </xf>
    <xf numFmtId="0" fontId="5" fillId="9" borderId="3" xfId="1" applyFont="1" applyFill="1" applyBorder="1" applyAlignment="1">
      <alignment horizontal="center" vertical="center" wrapText="1"/>
    </xf>
    <xf numFmtId="0" fontId="18" fillId="7" borderId="0" xfId="1" applyFont="1" applyFill="1" applyAlignment="1">
      <alignment horizontal="center" vertical="center"/>
    </xf>
    <xf numFmtId="0" fontId="5" fillId="10" borderId="1" xfId="1" applyFont="1" applyFill="1" applyBorder="1" applyAlignment="1">
      <alignment horizontal="center"/>
    </xf>
    <xf numFmtId="0" fontId="5" fillId="10" borderId="1"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9" fillId="11" borderId="5" xfId="1" applyFont="1" applyFill="1" applyBorder="1" applyAlignment="1" applyProtection="1">
      <alignment horizontal="center" vertical="center"/>
      <protection locked="0"/>
    </xf>
    <xf numFmtId="0" fontId="9" fillId="11" borderId="6" xfId="1" applyFont="1" applyFill="1" applyBorder="1" applyAlignment="1" applyProtection="1">
      <alignment horizontal="center" vertical="center"/>
      <protection locked="0"/>
    </xf>
    <xf numFmtId="0" fontId="9" fillId="11" borderId="7" xfId="1" applyFont="1" applyFill="1" applyBorder="1" applyAlignment="1" applyProtection="1">
      <alignment horizontal="center" vertical="center"/>
      <protection locked="0"/>
    </xf>
    <xf numFmtId="0" fontId="5" fillId="6" borderId="2" xfId="1" applyFont="1" applyFill="1" applyBorder="1" applyAlignment="1">
      <alignment horizontal="center" vertical="center"/>
    </xf>
    <xf numFmtId="0" fontId="5" fillId="6" borderId="3" xfId="1" applyFont="1" applyFill="1" applyBorder="1" applyAlignment="1">
      <alignment horizontal="center" vertical="center"/>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5" borderId="2"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3" xfId="1" applyFont="1" applyFill="1" applyBorder="1" applyAlignment="1">
      <alignment horizontal="center" vertical="center"/>
    </xf>
    <xf numFmtId="0" fontId="11" fillId="5" borderId="20" xfId="1" applyFont="1" applyFill="1" applyBorder="1" applyAlignment="1">
      <alignment horizontal="center" vertical="center" shrinkToFit="1"/>
    </xf>
    <xf numFmtId="0" fontId="11" fillId="5" borderId="21" xfId="1" applyFont="1" applyFill="1" applyBorder="1" applyAlignment="1">
      <alignment horizontal="center" vertical="center" shrinkToFit="1"/>
    </xf>
    <xf numFmtId="0" fontId="11" fillId="5" borderId="16" xfId="1" applyFont="1" applyFill="1" applyBorder="1" applyAlignment="1">
      <alignment horizontal="center" vertical="center" shrinkToFit="1"/>
    </xf>
    <xf numFmtId="0" fontId="11" fillId="5" borderId="17" xfId="1" applyFont="1" applyFill="1" applyBorder="1" applyAlignment="1">
      <alignment horizontal="center" vertical="center" shrinkToFit="1"/>
    </xf>
    <xf numFmtId="0" fontId="11" fillId="5" borderId="8" xfId="1" applyFont="1" applyFill="1" applyBorder="1" applyAlignment="1">
      <alignment horizontal="center" vertical="center" shrinkToFit="1"/>
    </xf>
    <xf numFmtId="0" fontId="11" fillId="5" borderId="13" xfId="1" applyFont="1" applyFill="1" applyBorder="1" applyAlignment="1">
      <alignment horizontal="center" vertical="center" shrinkToFit="1"/>
    </xf>
    <xf numFmtId="0" fontId="5" fillId="5" borderId="1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0" borderId="0" xfId="1" applyFont="1" applyAlignment="1" applyProtection="1">
      <alignment horizontal="left" vertical="center" indent="19" shrinkToFit="1"/>
      <protection locked="0"/>
    </xf>
    <xf numFmtId="0" fontId="18" fillId="0" borderId="0" xfId="1" applyFont="1" applyAlignment="1">
      <alignment horizontal="left"/>
    </xf>
    <xf numFmtId="0" fontId="5" fillId="0" borderId="0" xfId="1" applyFont="1" applyAlignment="1" applyProtection="1">
      <alignment horizontal="left" vertical="center" indent="23" shrinkToFit="1"/>
      <protection locked="0"/>
    </xf>
    <xf numFmtId="0" fontId="5" fillId="0" borderId="0" xfId="1" applyFont="1" applyAlignment="1" applyProtection="1">
      <alignment horizontal="center" vertical="center" shrinkToFit="1"/>
      <protection locked="0"/>
    </xf>
    <xf numFmtId="0" fontId="5" fillId="5" borderId="20"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5" fillId="5" borderId="21" xfId="1" applyFont="1" applyFill="1" applyBorder="1" applyAlignment="1">
      <alignment horizontal="center" vertical="center" wrapText="1"/>
    </xf>
    <xf numFmtId="0" fontId="5" fillId="5" borderId="17"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4" xfId="1" applyFont="1" applyFill="1" applyBorder="1" applyAlignment="1">
      <alignment horizontal="center" vertical="center"/>
    </xf>
    <xf numFmtId="0" fontId="5" fillId="5" borderId="11" xfId="1" applyFont="1" applyFill="1" applyBorder="1" applyAlignment="1">
      <alignment horizontal="center" vertical="center"/>
    </xf>
    <xf numFmtId="0" fontId="17" fillId="0" borderId="0" xfId="1" applyFont="1" applyAlignment="1">
      <alignment horizontal="center" vertical="center"/>
    </xf>
    <xf numFmtId="0" fontId="5" fillId="5" borderId="2" xfId="1" applyFont="1" applyFill="1" applyBorder="1" applyAlignment="1">
      <alignment horizontal="center" vertical="center" wrapText="1" shrinkToFit="1"/>
    </xf>
    <xf numFmtId="0" fontId="5" fillId="5" borderId="14" xfId="1" applyFont="1" applyFill="1" applyBorder="1" applyAlignment="1">
      <alignment horizontal="center" vertical="center" wrapText="1" shrinkToFit="1"/>
    </xf>
    <xf numFmtId="0" fontId="5" fillId="5" borderId="3" xfId="1" applyFont="1" applyFill="1" applyBorder="1" applyAlignment="1">
      <alignment horizontal="center" vertical="center" wrapText="1" shrinkToFit="1"/>
    </xf>
    <xf numFmtId="0" fontId="9" fillId="0" borderId="5"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5" fillId="0" borderId="0" xfId="1" applyFont="1" applyAlignment="1">
      <alignment horizontal="center" vertical="center" wrapText="1"/>
    </xf>
    <xf numFmtId="0" fontId="8" fillId="0" borderId="0" xfId="1" applyFont="1" applyAlignment="1">
      <alignment horizontal="center" vertical="center" wrapText="1"/>
    </xf>
    <xf numFmtId="0" fontId="5" fillId="5" borderId="2" xfId="1" applyFont="1" applyFill="1" applyBorder="1" applyAlignment="1">
      <alignment horizontal="center" vertical="center" shrinkToFit="1"/>
    </xf>
    <xf numFmtId="0" fontId="5" fillId="5" borderId="14"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1" xfId="1" applyFont="1" applyFill="1" applyBorder="1" applyAlignment="1">
      <alignment horizontal="center" vertical="center"/>
    </xf>
    <xf numFmtId="0" fontId="14" fillId="12" borderId="1" xfId="1" applyFont="1" applyFill="1" applyBorder="1" applyAlignment="1" applyProtection="1">
      <alignment horizontal="center" vertical="center" shrinkToFit="1"/>
      <protection locked="0"/>
    </xf>
  </cellXfs>
  <cellStyles count="3">
    <cellStyle name="桁区切り" xfId="2" builtinId="6"/>
    <cellStyle name="標準" xfId="0" builtinId="0"/>
    <cellStyle name="標準 2" xfId="1" xr:uid="{00000000-0005-0000-0000-000003000000}"/>
  </cellStyles>
  <dxfs count="0"/>
  <tableStyles count="0" defaultTableStyle="TableStyleMedium2" defaultPivotStyle="PivotStyleLight16"/>
  <colors>
    <mruColors>
      <color rgb="FF99FF99"/>
      <color rgb="FFEFFFFF"/>
      <color rgb="FF85DFFF"/>
      <color rgb="FFB2DE82"/>
      <color rgb="FFC1FFFF"/>
      <color rgb="FF9DE79D"/>
      <color rgb="FFCCFF33"/>
      <color rgb="FFF2FFE5"/>
      <color rgb="FF99FF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116586</xdr:colOff>
      <xdr:row>54</xdr:row>
      <xdr:rowOff>40821</xdr:rowOff>
    </xdr:from>
    <xdr:to>
      <xdr:col>17</xdr:col>
      <xdr:colOff>941798</xdr:colOff>
      <xdr:row>71</xdr:row>
      <xdr:rowOff>-1</xdr:rowOff>
    </xdr:to>
    <xdr:sp macro="" textlink="">
      <xdr:nvSpPr>
        <xdr:cNvPr id="2" name="正方形/長方形 1">
          <a:extLst>
            <a:ext uri="{FF2B5EF4-FFF2-40B4-BE49-F238E27FC236}">
              <a16:creationId xmlns:a16="http://schemas.microsoft.com/office/drawing/2014/main" id="{983024A8-3198-4A88-A0E2-F69806ED58A0}"/>
            </a:ext>
          </a:extLst>
        </xdr:cNvPr>
        <xdr:cNvSpPr/>
      </xdr:nvSpPr>
      <xdr:spPr>
        <a:xfrm>
          <a:off x="9655193" y="14750142"/>
          <a:ext cx="8036998" cy="436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振込先：みずほ銀行　浜松町支店（１４８）　普通預金１６９３４４２</a:t>
          </a: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一般社団法人国際ロータリー日本青少年交換多地区合同機構</a:t>
          </a: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シャ）コクサイロータリーニホンセイシヨウネンコウカンタチクゴウドウキコウ</a:t>
          </a:r>
          <a:endParaRPr kumimoji="1" lang="en-US"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（口座名義が長いため、</a:t>
          </a:r>
          <a:r>
            <a:rPr kumimoji="1" lang="ja-JP" altLang="en-US" sz="120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20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RIJYEM</a:t>
          </a:r>
          <a:r>
            <a:rPr kumimoji="1" lang="ja-JP" altLang="en-US" sz="120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」（ﾗｲｼﾞｪﾑ）</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でも受付可能です）</a:t>
          </a:r>
          <a:endParaRPr lang="ja-JP" altLang="ja-JP" sz="120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ja-JP" altLang="en-US" sz="13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お　願　い：振込元名義人の頭部分を地区番号（</a:t>
          </a:r>
          <a: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1234</a:t>
          </a: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・・・）としてください。</a:t>
          </a:r>
          <a:b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例（「</a:t>
          </a:r>
          <a: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2610</a:t>
          </a: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p>
        <a:p>
          <a:pPr algn="l"/>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送 金 期 日：４月１９日（火）迄 に送金をお願いします</a:t>
          </a:r>
        </a:p>
        <a:p>
          <a:pPr algn="l"/>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振込手数料はご負担くださいますようお願いします</a:t>
          </a:r>
          <a:endPar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登録変更期日：５月１日（金）以降のキャンセルは返金致しかねますので予めご了承ください　　　　　　　　　　　　　</a:t>
          </a:r>
        </a:p>
      </xdr:txBody>
    </xdr:sp>
    <xdr:clientData/>
  </xdr:twoCellAnchor>
  <xdr:twoCellAnchor>
    <xdr:from>
      <xdr:col>2</xdr:col>
      <xdr:colOff>139129</xdr:colOff>
      <xdr:row>72</xdr:row>
      <xdr:rowOff>214046</xdr:rowOff>
    </xdr:from>
    <xdr:to>
      <xdr:col>16</xdr:col>
      <xdr:colOff>557892</xdr:colOff>
      <xdr:row>84</xdr:row>
      <xdr:rowOff>54429</xdr:rowOff>
    </xdr:to>
    <xdr:sp macro="" textlink="">
      <xdr:nvSpPr>
        <xdr:cNvPr id="5" name="正方形/長方形 4">
          <a:extLst>
            <a:ext uri="{FF2B5EF4-FFF2-40B4-BE49-F238E27FC236}">
              <a16:creationId xmlns:a16="http://schemas.microsoft.com/office/drawing/2014/main" id="{D49D08A6-B0CA-AC1E-5E71-70A6AAE736AE}"/>
            </a:ext>
          </a:extLst>
        </xdr:cNvPr>
        <xdr:cNvSpPr/>
      </xdr:nvSpPr>
      <xdr:spPr>
        <a:xfrm>
          <a:off x="1091629" y="19481760"/>
          <a:ext cx="14951192" cy="2779526"/>
        </a:xfrm>
        <a:prstGeom prst="rect">
          <a:avLst/>
        </a:prstGeom>
        <a:solidFill>
          <a:schemeClr val="accent3">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2000">
              <a:solidFill>
                <a:sysClr val="windowText" lastClr="000000"/>
              </a:solidFill>
            </a:rPr>
            <a:t>山形会議宿泊部屋割り振りルール：</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１）和室使用</a:t>
          </a:r>
          <a:endParaRPr kumimoji="1" lang="en-US" altLang="ja-JP" sz="2000">
            <a:solidFill>
              <a:sysClr val="windowText" lastClr="000000"/>
            </a:solidFill>
          </a:endParaRPr>
        </a:p>
        <a:p>
          <a:pPr algn="l"/>
          <a:r>
            <a:rPr kumimoji="1" lang="ja-JP" altLang="en-US" sz="2000">
              <a:solidFill>
                <a:sysClr val="windowText" lastClr="000000"/>
              </a:solidFill>
            </a:rPr>
            <a:t>２）宿泊人数 ： 一部屋３名以上（広さにより定員が変わります）、男女別和室相部屋です。</a:t>
          </a:r>
          <a:endParaRPr kumimoji="1" lang="en-US" altLang="ja-JP" sz="2000">
            <a:solidFill>
              <a:sysClr val="windowText" lastClr="000000"/>
            </a:solidFill>
          </a:endParaRPr>
        </a:p>
        <a:p>
          <a:pPr algn="l"/>
          <a:r>
            <a:rPr kumimoji="1" lang="ja-JP" altLang="en-US" sz="2000">
              <a:solidFill>
                <a:sysClr val="windowText" lastClr="000000"/>
              </a:solidFill>
            </a:rPr>
            <a:t>３）割り振り ： 原則同地区登録者を同部屋に割り振りますが、登録人数や部屋の定員数によって他地区とも同部屋になります。</a:t>
          </a:r>
          <a:endParaRPr kumimoji="1" lang="en-US" altLang="ja-JP" sz="2000">
            <a:solidFill>
              <a:sysClr val="windowText" lastClr="000000"/>
            </a:solidFill>
          </a:endParaRPr>
        </a:p>
        <a:p>
          <a:pPr algn="l"/>
          <a:r>
            <a:rPr kumimoji="1" lang="ja-JP" altLang="en-US" sz="2000" baseline="0">
              <a:solidFill>
                <a:sysClr val="windowText" lastClr="000000"/>
              </a:solidFill>
            </a:rPr>
            <a:t>４）一人部屋・二人部屋・特別室利用 ： 部屋数に限りがありますので、ご希望に添えない場合があります。</a:t>
          </a:r>
          <a:endParaRPr kumimoji="1" lang="en-US" altLang="ja-JP" sz="2000" baseline="0">
            <a:solidFill>
              <a:sysClr val="windowText" lastClr="000000"/>
            </a:solidFill>
          </a:endParaRPr>
        </a:p>
      </xdr:txBody>
    </xdr:sp>
    <xdr:clientData/>
  </xdr:twoCellAnchor>
  <xdr:twoCellAnchor>
    <xdr:from>
      <xdr:col>21</xdr:col>
      <xdr:colOff>38382</xdr:colOff>
      <xdr:row>4</xdr:row>
      <xdr:rowOff>74839</xdr:rowOff>
    </xdr:from>
    <xdr:to>
      <xdr:col>34</xdr:col>
      <xdr:colOff>258543</xdr:colOff>
      <xdr:row>21</xdr:row>
      <xdr:rowOff>40821</xdr:rowOff>
    </xdr:to>
    <xdr:sp macro="" textlink="">
      <xdr:nvSpPr>
        <xdr:cNvPr id="3" name="正方形/長方形 2">
          <a:extLst>
            <a:ext uri="{FF2B5EF4-FFF2-40B4-BE49-F238E27FC236}">
              <a16:creationId xmlns:a16="http://schemas.microsoft.com/office/drawing/2014/main" id="{C04C32C3-F92A-0C3A-ABB0-7E3E116EE4AD}"/>
            </a:ext>
          </a:extLst>
        </xdr:cNvPr>
        <xdr:cNvSpPr/>
      </xdr:nvSpPr>
      <xdr:spPr>
        <a:xfrm>
          <a:off x="20802882" y="1394732"/>
          <a:ext cx="9649911" cy="4619625"/>
        </a:xfrm>
        <a:prstGeom prst="rect">
          <a:avLst/>
        </a:prstGeom>
        <a:solidFill>
          <a:schemeClr val="accent3">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latin typeface="メイリオ" panose="020B0604030504040204" pitchFamily="50" charset="-128"/>
              <a:ea typeface="メイリオ" panose="020B0604030504040204" pitchFamily="50" charset="-128"/>
            </a:rPr>
            <a:t>宿泊に関するお願い：</a:t>
          </a:r>
          <a:endParaRPr kumimoji="1" lang="en-US" altLang="ja-JP" sz="1400">
            <a:latin typeface="メイリオ" panose="020B0604030504040204" pitchFamily="50" charset="-128"/>
            <a:ea typeface="メイリオ" panose="020B0604030504040204" pitchFamily="50" charset="-128"/>
          </a:endParaRPr>
        </a:p>
        <a:p>
          <a:pPr algn="l"/>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１）　宿泊は、山形県でも有数の天童温泉にあります「天童ホテル」をご利用ください。</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２）　今回の山形会議では、天童ホテルを５月１１日（土）を貸切としています。</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３）　温泉のホテルということで、複数人和室同部屋が基本となっています。</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４）　青少年参加者の部屋は、男女別</a:t>
          </a:r>
          <a:r>
            <a:rPr kumimoji="1" lang="ja-JP" altLang="en-US" sz="1400">
              <a:solidFill>
                <a:schemeClr val="tx1"/>
              </a:solidFill>
              <a:latin typeface="メイリオ" panose="020B0604030504040204" pitchFamily="50" charset="-128"/>
              <a:ea typeface="メイリオ" panose="020B0604030504040204" pitchFamily="50" charset="-128"/>
            </a:rPr>
            <a:t>フロアーと</a:t>
          </a:r>
          <a:r>
            <a:rPr kumimoji="1" lang="ja-JP" altLang="en-US" sz="1400">
              <a:latin typeface="メイリオ" panose="020B0604030504040204" pitchFamily="50" charset="-128"/>
              <a:ea typeface="メイリオ" panose="020B0604030504040204" pitchFamily="50" charset="-128"/>
            </a:rPr>
            <a:t>し、往来は禁止とします。</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５）　館内自動販売機は、アルコール類の飲料を提供しません。</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６）　青少年は、１８時以降ホテルからの外出は、禁止します。</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７）　相部屋が不都合の場合には、一人部屋または二人部屋を用意していますが、部屋数に限りがあります。</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８）　</a:t>
          </a:r>
          <a:r>
            <a:rPr kumimoji="1" lang="ja-JP" altLang="en-US" sz="1400">
              <a:solidFill>
                <a:schemeClr val="tx1"/>
              </a:solidFill>
              <a:latin typeface="メイリオ" panose="020B0604030504040204" pitchFamily="50" charset="-128"/>
              <a:ea typeface="メイリオ" panose="020B0604030504040204" pitchFamily="50" charset="-128"/>
            </a:rPr>
            <a:t>特別室利用をご希望の場合は別途ご相談ください。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９）　できるだけ、天童ホテルでのお宿泊をお願いしたいのですが、天童ホテル以外をご希望の場合には、</a:t>
          </a:r>
          <a:endParaRPr kumimoji="1" lang="en-US" altLang="ja-JP" sz="1400">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　　　ご自身での手配をお願いします。</a:t>
          </a:r>
          <a:endParaRPr kumimoji="1" lang="en-US" altLang="ja-JP" sz="1400">
            <a:latin typeface="メイリオ" panose="020B0604030504040204" pitchFamily="50" charset="-128"/>
            <a:ea typeface="メイリオ" panose="020B0604030504040204" pitchFamily="50" charset="-128"/>
          </a:endParaRPr>
        </a:p>
      </xdr:txBody>
    </xdr:sp>
    <xdr:clientData/>
  </xdr:twoCellAnchor>
  <xdr:twoCellAnchor editAs="oneCell">
    <xdr:from>
      <xdr:col>25</xdr:col>
      <xdr:colOff>54428</xdr:colOff>
      <xdr:row>31</xdr:row>
      <xdr:rowOff>204109</xdr:rowOff>
    </xdr:from>
    <xdr:to>
      <xdr:col>28</xdr:col>
      <xdr:colOff>244928</xdr:colOff>
      <xdr:row>39</xdr:row>
      <xdr:rowOff>133506</xdr:rowOff>
    </xdr:to>
    <xdr:pic>
      <xdr:nvPicPr>
        <xdr:cNvPr id="10" name="図 9" descr="サイズガイド">
          <a:extLst>
            <a:ext uri="{FF2B5EF4-FFF2-40B4-BE49-F238E27FC236}">
              <a16:creationId xmlns:a16="http://schemas.microsoft.com/office/drawing/2014/main" id="{F9FF48E1-9560-B85D-ABF7-A924F0330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73607" y="8912680"/>
          <a:ext cx="2462893" cy="1875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462644</xdr:colOff>
      <xdr:row>34</xdr:row>
      <xdr:rowOff>54428</xdr:rowOff>
    </xdr:from>
    <xdr:to>
      <xdr:col>31</xdr:col>
      <xdr:colOff>285751</xdr:colOff>
      <xdr:row>38</xdr:row>
      <xdr:rowOff>95250</xdr:rowOff>
    </xdr:to>
    <xdr:sp macro="" textlink="">
      <xdr:nvSpPr>
        <xdr:cNvPr id="11" name="吹き出し: 角を丸めた四角形 10">
          <a:extLst>
            <a:ext uri="{FF2B5EF4-FFF2-40B4-BE49-F238E27FC236}">
              <a16:creationId xmlns:a16="http://schemas.microsoft.com/office/drawing/2014/main" id="{947B9822-FDAB-B674-B8C6-2B3D6EFE064B}"/>
            </a:ext>
          </a:extLst>
        </xdr:cNvPr>
        <xdr:cNvSpPr/>
      </xdr:nvSpPr>
      <xdr:spPr>
        <a:xfrm>
          <a:off x="25554215" y="9484178"/>
          <a:ext cx="1864179" cy="1020536"/>
        </a:xfrm>
        <a:prstGeom prst="wedgeRoundRectCallout">
          <a:avLst>
            <a:gd name="adj1" fmla="val -63169"/>
            <a:gd name="adj2" fmla="val 425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000"/>
            <a:t>Measure your T-shirt size</a:t>
          </a:r>
          <a:endParaRPr kumimoji="1" lang="ja-JP" altLang="en-US"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I87"/>
  <sheetViews>
    <sheetView showZeros="0" tabSelected="1" view="pageBreakPreview" topLeftCell="A13" zoomScale="70" zoomScaleNormal="112" zoomScaleSheetLayoutView="70" workbookViewId="0">
      <selection activeCell="Q50" sqref="Q50"/>
    </sheetView>
  </sheetViews>
  <sheetFormatPr defaultColWidth="9" defaultRowHeight="18.75" x14ac:dyDescent="0.15"/>
  <cols>
    <col min="1" max="1" width="9" style="1"/>
    <col min="2" max="2" width="3.625" style="2" bestFit="1" customWidth="1"/>
    <col min="3" max="3" width="20.875" style="1" bestFit="1" customWidth="1"/>
    <col min="4" max="4" width="15.875" style="1" customWidth="1"/>
    <col min="5" max="5" width="9.125" style="1" customWidth="1"/>
    <col min="6" max="6" width="15.375" style="1" bestFit="1" customWidth="1"/>
    <col min="7" max="7" width="13.875" style="1" customWidth="1"/>
    <col min="8" max="8" width="10.625" style="4" customWidth="1"/>
    <col min="9" max="9" width="13.625" style="4" customWidth="1"/>
    <col min="10" max="10" width="13.125" style="1" customWidth="1"/>
    <col min="11" max="12" width="11.625" style="1" customWidth="1"/>
    <col min="13" max="13" width="13.125" style="1" customWidth="1"/>
    <col min="14" max="14" width="11.625" style="1" customWidth="1"/>
    <col min="15" max="16" width="15" style="1" bestFit="1" customWidth="1"/>
    <col min="17" max="20" width="16.625" style="1" customWidth="1"/>
    <col min="21" max="21" width="2.875" style="1" bestFit="1" customWidth="1"/>
    <col min="22" max="22" width="14.375" style="1" bestFit="1" customWidth="1"/>
    <col min="23" max="23" width="16.75" style="1" bestFit="1" customWidth="1"/>
    <col min="24" max="24" width="16.125" style="1" bestFit="1" customWidth="1"/>
    <col min="25" max="25" width="2.625" style="1" customWidth="1"/>
    <col min="26" max="26" width="12" style="1" bestFit="1" customWidth="1"/>
    <col min="27" max="28" width="9" style="1"/>
    <col min="29" max="29" width="9" style="1" customWidth="1"/>
    <col min="30" max="31" width="9" style="1"/>
    <col min="32" max="32" width="5.75" style="1" customWidth="1"/>
    <col min="33" max="35" width="5.625" style="1" bestFit="1" customWidth="1"/>
    <col min="36" max="16384" width="9" style="1"/>
  </cols>
  <sheetData>
    <row r="1" spans="2:20" s="29" customFormat="1" ht="36" customHeight="1" thickBot="1" x14ac:dyDescent="0.2">
      <c r="B1" s="207" t="s">
        <v>40</v>
      </c>
      <c r="C1" s="207"/>
      <c r="D1" s="207"/>
      <c r="E1" s="207"/>
      <c r="F1" s="207"/>
      <c r="G1" s="207"/>
      <c r="H1" s="207"/>
      <c r="I1" s="207"/>
      <c r="J1" s="207"/>
      <c r="K1" s="207"/>
      <c r="L1" s="207"/>
      <c r="M1" s="207"/>
      <c r="N1" s="207"/>
      <c r="O1" s="207"/>
      <c r="P1" s="207"/>
      <c r="Q1" s="207"/>
      <c r="R1" s="207"/>
    </row>
    <row r="2" spans="2:20" ht="20.100000000000001" customHeight="1" x14ac:dyDescent="0.15">
      <c r="C2" s="211" t="s">
        <v>10</v>
      </c>
      <c r="D2" s="30"/>
      <c r="E2" s="213" t="s">
        <v>41</v>
      </c>
      <c r="F2" s="213"/>
      <c r="G2" s="213"/>
      <c r="H2" s="213"/>
      <c r="I2" s="213"/>
      <c r="J2" s="213"/>
      <c r="K2" s="213"/>
      <c r="L2" s="213"/>
      <c r="M2" s="213"/>
      <c r="N2" s="213"/>
      <c r="O2" s="213"/>
      <c r="P2" s="213"/>
      <c r="Q2" s="213"/>
      <c r="R2" s="213"/>
    </row>
    <row r="3" spans="2:20" ht="20.100000000000001" customHeight="1" thickBot="1" x14ac:dyDescent="0.2">
      <c r="C3" s="212"/>
      <c r="D3" s="1" t="s">
        <v>0</v>
      </c>
      <c r="E3" s="214" t="s">
        <v>30</v>
      </c>
      <c r="F3" s="214"/>
      <c r="G3" s="214"/>
      <c r="H3" s="214"/>
      <c r="I3" s="214"/>
      <c r="J3" s="214"/>
      <c r="K3" s="214"/>
      <c r="L3" s="214"/>
      <c r="M3" s="214"/>
      <c r="N3" s="214"/>
      <c r="O3" s="214"/>
      <c r="P3" s="214"/>
      <c r="Q3" s="214"/>
      <c r="R3" s="214"/>
    </row>
    <row r="4" spans="2:20" ht="28.5" customHeight="1" x14ac:dyDescent="0.5">
      <c r="C4" s="120" t="s">
        <v>128</v>
      </c>
      <c r="D4" s="119"/>
      <c r="E4" s="121"/>
      <c r="F4" s="38"/>
      <c r="G4" s="38"/>
      <c r="H4" s="38"/>
      <c r="I4" s="38"/>
      <c r="J4" s="38" t="s">
        <v>112</v>
      </c>
      <c r="K4" s="38"/>
      <c r="L4" s="38"/>
      <c r="M4" s="38"/>
      <c r="N4" s="38"/>
      <c r="O4" s="38"/>
      <c r="P4" s="38"/>
      <c r="Q4" s="38"/>
      <c r="R4" s="38"/>
    </row>
    <row r="5" spans="2:20" ht="8.25" customHeight="1" x14ac:dyDescent="0.15"/>
    <row r="6" spans="2:20" ht="20.100000000000001" customHeight="1" x14ac:dyDescent="0.15">
      <c r="C6" s="20" t="s">
        <v>1</v>
      </c>
      <c r="D6" s="21" t="s">
        <v>2</v>
      </c>
      <c r="E6" s="182" t="s">
        <v>3</v>
      </c>
      <c r="F6" s="164" t="s">
        <v>64</v>
      </c>
      <c r="G6" s="182" t="s">
        <v>34</v>
      </c>
      <c r="H6" s="215" t="s">
        <v>11</v>
      </c>
      <c r="I6" s="164" t="s">
        <v>58</v>
      </c>
      <c r="J6" s="208" t="s">
        <v>43</v>
      </c>
      <c r="K6" s="205" t="s">
        <v>24</v>
      </c>
      <c r="L6" s="206"/>
      <c r="M6" s="148" t="s">
        <v>59</v>
      </c>
      <c r="N6" s="148" t="s">
        <v>56</v>
      </c>
      <c r="O6" s="62" t="s">
        <v>51</v>
      </c>
      <c r="P6" s="62" t="s">
        <v>51</v>
      </c>
      <c r="Q6" s="62" t="s">
        <v>51</v>
      </c>
      <c r="R6" s="62" t="s">
        <v>52</v>
      </c>
      <c r="S6" s="62" t="s">
        <v>52</v>
      </c>
      <c r="T6" s="62" t="s">
        <v>52</v>
      </c>
    </row>
    <row r="7" spans="2:20" ht="20.100000000000001" customHeight="1" x14ac:dyDescent="0.15">
      <c r="C7" s="185" t="s">
        <v>36</v>
      </c>
      <c r="D7" s="186"/>
      <c r="E7" s="183"/>
      <c r="F7" s="191"/>
      <c r="G7" s="183"/>
      <c r="H7" s="216"/>
      <c r="I7" s="191"/>
      <c r="J7" s="209"/>
      <c r="K7" s="164" t="s">
        <v>53</v>
      </c>
      <c r="L7" s="164" t="s">
        <v>57</v>
      </c>
      <c r="M7" s="149"/>
      <c r="N7" s="149"/>
      <c r="O7" s="192" t="s">
        <v>118</v>
      </c>
      <c r="P7" s="192" t="s">
        <v>114</v>
      </c>
      <c r="Q7" s="192" t="s">
        <v>113</v>
      </c>
      <c r="R7" s="192" t="s">
        <v>65</v>
      </c>
      <c r="S7" s="192" t="s">
        <v>114</v>
      </c>
      <c r="T7" s="192" t="s">
        <v>113</v>
      </c>
    </row>
    <row r="8" spans="2:20" ht="63" customHeight="1" x14ac:dyDescent="0.15">
      <c r="C8" s="187"/>
      <c r="D8" s="188"/>
      <c r="E8" s="183"/>
      <c r="F8" s="191"/>
      <c r="G8" s="183"/>
      <c r="H8" s="216"/>
      <c r="I8" s="165"/>
      <c r="J8" s="210"/>
      <c r="K8" s="165"/>
      <c r="L8" s="165"/>
      <c r="M8" s="150"/>
      <c r="N8" s="150"/>
      <c r="O8" s="193"/>
      <c r="P8" s="193"/>
      <c r="Q8" s="193"/>
      <c r="R8" s="193"/>
      <c r="S8" s="193"/>
      <c r="T8" s="193"/>
    </row>
    <row r="9" spans="2:20" ht="18.75" customHeight="1" x14ac:dyDescent="0.15">
      <c r="C9" s="189"/>
      <c r="D9" s="190"/>
      <c r="E9" s="184"/>
      <c r="F9" s="165"/>
      <c r="G9" s="184"/>
      <c r="H9" s="217"/>
      <c r="I9" s="52">
        <v>45056</v>
      </c>
      <c r="J9" s="48">
        <v>45057</v>
      </c>
      <c r="K9" s="49">
        <v>45057</v>
      </c>
      <c r="L9" s="50">
        <v>45058</v>
      </c>
      <c r="M9" s="51">
        <v>45057</v>
      </c>
      <c r="N9" s="53">
        <v>45057</v>
      </c>
      <c r="O9" s="65" t="s">
        <v>120</v>
      </c>
      <c r="P9" s="61" t="s">
        <v>129</v>
      </c>
      <c r="Q9" s="61" t="s">
        <v>130</v>
      </c>
      <c r="R9" s="61" t="s">
        <v>116</v>
      </c>
      <c r="S9" s="61" t="s">
        <v>117</v>
      </c>
      <c r="T9" s="61" t="s">
        <v>119</v>
      </c>
    </row>
    <row r="10" spans="2:20" s="6" customFormat="1" ht="20.100000000000001" customHeight="1" thickBot="1" x14ac:dyDescent="0.2">
      <c r="B10" s="105" t="s">
        <v>14</v>
      </c>
      <c r="C10" s="23" t="s">
        <v>4</v>
      </c>
      <c r="D10" s="24" t="s">
        <v>5</v>
      </c>
      <c r="E10" s="17" t="s">
        <v>6</v>
      </c>
      <c r="F10" s="17" t="s">
        <v>44</v>
      </c>
      <c r="G10" s="40" t="s">
        <v>23</v>
      </c>
      <c r="H10" s="18" t="s">
        <v>8</v>
      </c>
      <c r="I10" s="19" t="s">
        <v>7</v>
      </c>
      <c r="J10" s="19" t="s">
        <v>7</v>
      </c>
      <c r="K10" s="19" t="s">
        <v>7</v>
      </c>
      <c r="L10" s="19" t="s">
        <v>7</v>
      </c>
      <c r="M10" s="19" t="s">
        <v>7</v>
      </c>
      <c r="N10" s="19" t="s">
        <v>7</v>
      </c>
      <c r="O10" s="19" t="s">
        <v>7</v>
      </c>
      <c r="P10" s="19" t="s">
        <v>7</v>
      </c>
      <c r="Q10" s="19" t="s">
        <v>7</v>
      </c>
      <c r="R10" s="19" t="s">
        <v>7</v>
      </c>
      <c r="S10" s="19" t="s">
        <v>7</v>
      </c>
      <c r="T10" s="19" t="s">
        <v>7</v>
      </c>
    </row>
    <row r="11" spans="2:20" ht="20.100000000000001" customHeight="1" thickTop="1" x14ac:dyDescent="0.15">
      <c r="B11" s="105">
        <v>1</v>
      </c>
      <c r="C11" s="8"/>
      <c r="D11" s="9"/>
      <c r="E11" s="26"/>
      <c r="F11" s="26"/>
      <c r="G11" s="41"/>
      <c r="H11" s="8"/>
      <c r="I11" s="28"/>
      <c r="J11" s="28"/>
      <c r="K11" s="28"/>
      <c r="L11" s="28"/>
      <c r="M11" s="28"/>
      <c r="N11" s="28"/>
      <c r="O11" s="28"/>
      <c r="P11" s="28"/>
      <c r="Q11" s="28"/>
      <c r="R11" s="28"/>
      <c r="S11" s="28"/>
      <c r="T11" s="28"/>
    </row>
    <row r="12" spans="2:20" ht="20.100000000000001" customHeight="1" x14ac:dyDescent="0.15">
      <c r="B12" s="105">
        <v>2</v>
      </c>
      <c r="C12" s="10"/>
      <c r="D12" s="11"/>
      <c r="E12" s="27"/>
      <c r="F12" s="26"/>
      <c r="G12" s="41"/>
      <c r="H12" s="10"/>
      <c r="I12" s="64"/>
      <c r="J12" s="64"/>
      <c r="K12" s="64"/>
      <c r="L12" s="64"/>
      <c r="M12" s="220"/>
      <c r="N12" s="220"/>
      <c r="O12" s="64"/>
      <c r="P12" s="64"/>
      <c r="Q12" s="64"/>
      <c r="R12" s="64"/>
      <c r="S12" s="64"/>
      <c r="T12" s="64"/>
    </row>
    <row r="13" spans="2:20" ht="20.100000000000001" customHeight="1" x14ac:dyDescent="0.15">
      <c r="B13" s="105">
        <v>3</v>
      </c>
      <c r="C13" s="10"/>
      <c r="D13" s="11"/>
      <c r="E13" s="27"/>
      <c r="F13" s="26"/>
      <c r="G13" s="41"/>
      <c r="H13" s="10"/>
      <c r="I13" s="64"/>
      <c r="J13" s="64"/>
      <c r="K13" s="64"/>
      <c r="L13" s="64"/>
      <c r="M13" s="28"/>
      <c r="N13" s="28"/>
      <c r="O13" s="64"/>
      <c r="P13" s="64"/>
      <c r="Q13" s="64"/>
      <c r="R13" s="64"/>
      <c r="S13" s="64"/>
      <c r="T13" s="64"/>
    </row>
    <row r="14" spans="2:20" ht="20.100000000000001" customHeight="1" x14ac:dyDescent="0.15">
      <c r="B14" s="105">
        <v>4</v>
      </c>
      <c r="C14" s="10"/>
      <c r="D14" s="11"/>
      <c r="E14" s="27"/>
      <c r="F14" s="26"/>
      <c r="G14" s="41"/>
      <c r="H14" s="10"/>
      <c r="I14" s="64"/>
      <c r="J14" s="64"/>
      <c r="K14" s="64"/>
      <c r="L14" s="64"/>
      <c r="M14" s="64"/>
      <c r="N14" s="64"/>
      <c r="O14" s="64"/>
      <c r="P14" s="64"/>
      <c r="Q14" s="64"/>
      <c r="R14" s="64"/>
      <c r="S14" s="64"/>
      <c r="T14" s="64"/>
    </row>
    <row r="15" spans="2:20" ht="20.100000000000001" customHeight="1" x14ac:dyDescent="0.15">
      <c r="B15" s="105">
        <v>5</v>
      </c>
      <c r="C15" s="10"/>
      <c r="D15" s="11"/>
      <c r="E15" s="27" t="s">
        <v>28</v>
      </c>
      <c r="F15" s="26"/>
      <c r="G15" s="41"/>
      <c r="H15" s="10"/>
      <c r="I15" s="64"/>
      <c r="J15" s="64"/>
      <c r="K15" s="64"/>
      <c r="L15" s="64"/>
      <c r="M15" s="64"/>
      <c r="N15" s="64"/>
      <c r="O15" s="64"/>
      <c r="P15" s="64"/>
      <c r="Q15" s="64"/>
      <c r="R15" s="64"/>
      <c r="S15" s="64"/>
      <c r="T15" s="64"/>
    </row>
    <row r="16" spans="2:20" ht="20.100000000000001" customHeight="1" x14ac:dyDescent="0.15">
      <c r="B16" s="105">
        <v>6</v>
      </c>
      <c r="C16" s="10"/>
      <c r="D16" s="11"/>
      <c r="E16" s="27"/>
      <c r="F16" s="26"/>
      <c r="G16" s="41"/>
      <c r="H16" s="10"/>
      <c r="I16" s="64"/>
      <c r="J16" s="64"/>
      <c r="K16" s="64"/>
      <c r="L16" s="64"/>
      <c r="M16" s="64"/>
      <c r="N16" s="64"/>
      <c r="O16" s="64"/>
      <c r="P16" s="64"/>
      <c r="Q16" s="64"/>
      <c r="R16" s="64"/>
      <c r="S16" s="64"/>
      <c r="T16" s="64"/>
    </row>
    <row r="17" spans="1:24" ht="20.100000000000001" customHeight="1" x14ac:dyDescent="0.15">
      <c r="B17" s="105">
        <v>7</v>
      </c>
      <c r="C17" s="10"/>
      <c r="D17" s="11"/>
      <c r="E17" s="27"/>
      <c r="F17" s="26"/>
      <c r="G17" s="41"/>
      <c r="H17" s="10"/>
      <c r="I17" s="64"/>
      <c r="J17" s="64"/>
      <c r="K17" s="64"/>
      <c r="L17" s="64"/>
      <c r="M17" s="64"/>
      <c r="N17" s="64"/>
      <c r="O17" s="64"/>
      <c r="P17" s="64"/>
      <c r="Q17" s="64"/>
      <c r="R17" s="64"/>
      <c r="S17" s="64"/>
      <c r="T17" s="64"/>
    </row>
    <row r="18" spans="1:24" ht="20.100000000000001" customHeight="1" x14ac:dyDescent="0.15">
      <c r="B18" s="105">
        <v>8</v>
      </c>
      <c r="C18" s="10"/>
      <c r="D18" s="11"/>
      <c r="E18" s="27"/>
      <c r="F18" s="26"/>
      <c r="G18" s="41"/>
      <c r="H18" s="10"/>
      <c r="I18" s="64"/>
      <c r="J18" s="64"/>
      <c r="K18" s="64"/>
      <c r="L18" s="64"/>
      <c r="M18" s="64"/>
      <c r="N18" s="64"/>
      <c r="O18" s="64"/>
      <c r="P18" s="64"/>
      <c r="Q18" s="64"/>
      <c r="R18" s="64"/>
      <c r="S18" s="64"/>
      <c r="T18" s="64"/>
    </row>
    <row r="19" spans="1:24" ht="20.100000000000001" customHeight="1" x14ac:dyDescent="0.15">
      <c r="B19" s="105">
        <v>9</v>
      </c>
      <c r="C19" s="10"/>
      <c r="D19" s="11"/>
      <c r="E19" s="27"/>
      <c r="F19" s="26"/>
      <c r="G19" s="41"/>
      <c r="H19" s="10"/>
      <c r="I19" s="64"/>
      <c r="J19" s="28"/>
      <c r="K19" s="64"/>
      <c r="L19" s="64"/>
      <c r="M19" s="28"/>
      <c r="N19" s="28"/>
      <c r="O19" s="64"/>
      <c r="P19" s="28"/>
      <c r="Q19" s="28"/>
      <c r="R19" s="28"/>
      <c r="S19" s="28"/>
      <c r="T19" s="28"/>
    </row>
    <row r="20" spans="1:24" ht="20.100000000000001" customHeight="1" thickBot="1" x14ac:dyDescent="0.2">
      <c r="B20" s="105">
        <v>10</v>
      </c>
      <c r="C20" s="35"/>
      <c r="D20" s="44"/>
      <c r="E20" s="31"/>
      <c r="F20" s="54"/>
      <c r="G20" s="45"/>
      <c r="H20" s="35"/>
      <c r="I20" s="146"/>
      <c r="J20" s="28"/>
      <c r="K20" s="64"/>
      <c r="L20" s="64"/>
      <c r="M20" s="28"/>
      <c r="N20" s="28"/>
      <c r="O20" s="28"/>
      <c r="P20" s="28"/>
      <c r="Q20" s="28"/>
      <c r="R20" s="28"/>
      <c r="S20" s="28"/>
      <c r="T20" s="28"/>
    </row>
    <row r="21" spans="1:24" ht="24.95" customHeight="1" thickTop="1" x14ac:dyDescent="0.15">
      <c r="B21" s="5"/>
      <c r="C21" s="47"/>
      <c r="D21" s="32" t="s">
        <v>9</v>
      </c>
      <c r="E21" s="25">
        <f>COUNTA(D11:D20)</f>
        <v>0</v>
      </c>
      <c r="F21" s="25"/>
      <c r="G21" s="46"/>
      <c r="H21" s="47" t="s">
        <v>35</v>
      </c>
      <c r="I21" s="25">
        <f>COUNTIF(I11:I20,I10)</f>
        <v>0</v>
      </c>
      <c r="J21" s="25">
        <f t="shared" ref="J21:S21" si="0">COUNTIF(J11:J20,J10)</f>
        <v>0</v>
      </c>
      <c r="K21" s="71">
        <f t="shared" si="0"/>
        <v>0</v>
      </c>
      <c r="L21" s="71">
        <f t="shared" si="0"/>
        <v>0</v>
      </c>
      <c r="M21" s="25">
        <f t="shared" si="0"/>
        <v>0</v>
      </c>
      <c r="N21" s="25">
        <f t="shared" si="0"/>
        <v>0</v>
      </c>
      <c r="O21" s="25">
        <f t="shared" si="0"/>
        <v>0</v>
      </c>
      <c r="P21" s="25">
        <f t="shared" si="0"/>
        <v>0</v>
      </c>
      <c r="Q21" s="25">
        <f t="shared" si="0"/>
        <v>0</v>
      </c>
      <c r="R21" s="25">
        <f t="shared" si="0"/>
        <v>0</v>
      </c>
      <c r="S21" s="25">
        <f t="shared" si="0"/>
        <v>0</v>
      </c>
      <c r="T21" s="25">
        <f t="shared" ref="T21" si="1">COUNTIF(T11:T20,T10)</f>
        <v>0</v>
      </c>
    </row>
    <row r="22" spans="1:24" ht="7.5" customHeight="1" x14ac:dyDescent="0.15">
      <c r="B22" s="5"/>
      <c r="C22" s="78"/>
      <c r="D22" s="63"/>
      <c r="E22" s="6"/>
      <c r="F22" s="6"/>
      <c r="G22" s="79"/>
      <c r="H22" s="78"/>
      <c r="I22" s="6"/>
      <c r="J22" s="6"/>
      <c r="K22" s="6"/>
      <c r="L22" s="6"/>
      <c r="M22" s="6"/>
      <c r="N22" s="6"/>
      <c r="O22" s="6"/>
      <c r="P22" s="6"/>
      <c r="Q22" s="6"/>
      <c r="R22" s="6"/>
    </row>
    <row r="23" spans="1:24" ht="20.100000000000001" customHeight="1" x14ac:dyDescent="0.15">
      <c r="B23" s="5"/>
      <c r="C23" s="196" t="s">
        <v>67</v>
      </c>
      <c r="D23" s="196"/>
      <c r="E23" s="196"/>
      <c r="F23" s="196"/>
      <c r="G23" s="196"/>
      <c r="H23" s="196"/>
      <c r="I23" s="196"/>
      <c r="J23" s="196"/>
      <c r="K23" s="196"/>
      <c r="L23" s="196"/>
      <c r="M23" s="196"/>
      <c r="N23" s="196"/>
      <c r="O23" s="196"/>
      <c r="P23" s="196"/>
      <c r="Q23" s="196"/>
      <c r="R23" s="6"/>
    </row>
    <row r="24" spans="1:24" ht="20.100000000000001" customHeight="1" x14ac:dyDescent="0.15">
      <c r="B24" s="5"/>
      <c r="C24" s="199" t="s">
        <v>68</v>
      </c>
      <c r="D24" s="199"/>
      <c r="E24" s="199"/>
      <c r="F24" s="199"/>
      <c r="G24" s="199"/>
      <c r="H24" s="199"/>
      <c r="I24" s="199"/>
      <c r="J24" s="199"/>
      <c r="K24" s="199"/>
      <c r="L24" s="199"/>
      <c r="M24" s="199"/>
      <c r="N24" s="199"/>
      <c r="O24" s="199"/>
      <c r="P24" s="199"/>
      <c r="Q24" s="199"/>
      <c r="R24" s="6"/>
    </row>
    <row r="25" spans="1:24" ht="20.100000000000001" customHeight="1" x14ac:dyDescent="0.15">
      <c r="B25" s="5"/>
      <c r="C25" s="198" t="s">
        <v>66</v>
      </c>
      <c r="D25" s="198"/>
      <c r="E25" s="198"/>
      <c r="F25" s="198"/>
      <c r="G25" s="198"/>
      <c r="H25" s="198"/>
      <c r="I25" s="198"/>
      <c r="J25" s="198"/>
      <c r="K25" s="198"/>
      <c r="L25" s="198"/>
      <c r="M25" s="198"/>
      <c r="N25" s="198"/>
      <c r="O25" s="198"/>
      <c r="P25" s="198"/>
      <c r="Q25" s="198"/>
      <c r="R25" s="6"/>
    </row>
    <row r="26" spans="1:24" ht="6.75" customHeight="1" x14ac:dyDescent="0.15">
      <c r="B26" s="5"/>
      <c r="C26" s="80"/>
      <c r="D26" s="80"/>
      <c r="E26" s="80"/>
      <c r="F26" s="80"/>
      <c r="G26" s="80"/>
      <c r="H26" s="80"/>
      <c r="I26" s="80"/>
      <c r="J26" s="80"/>
      <c r="K26" s="80"/>
      <c r="L26" s="80"/>
      <c r="M26" s="80"/>
      <c r="N26" s="80"/>
      <c r="O26" s="80"/>
      <c r="P26" s="80"/>
      <c r="Q26" s="80"/>
      <c r="R26" s="6"/>
    </row>
    <row r="27" spans="1:24" ht="38.25" customHeight="1" x14ac:dyDescent="0.5">
      <c r="B27" s="5"/>
      <c r="C27" s="197" t="s">
        <v>127</v>
      </c>
      <c r="D27" s="197"/>
      <c r="E27" s="197"/>
      <c r="F27" s="197"/>
      <c r="G27" s="197"/>
      <c r="H27" s="80"/>
      <c r="I27" s="80"/>
      <c r="J27" s="80"/>
      <c r="K27" s="80"/>
      <c r="L27" s="80"/>
      <c r="M27" s="80"/>
      <c r="N27" s="80"/>
      <c r="O27" s="80"/>
      <c r="P27" s="80"/>
      <c r="Q27" s="80"/>
      <c r="R27" s="6"/>
    </row>
    <row r="28" spans="1:24" s="106" customFormat="1" ht="14.25" customHeight="1" x14ac:dyDescent="0.15">
      <c r="A28" s="106">
        <v>1</v>
      </c>
      <c r="B28" s="106">
        <v>2</v>
      </c>
      <c r="C28" s="107">
        <v>3</v>
      </c>
      <c r="D28" s="107">
        <v>4</v>
      </c>
      <c r="E28" s="107">
        <v>5</v>
      </c>
      <c r="F28" s="107">
        <v>6</v>
      </c>
      <c r="G28" s="107">
        <v>7</v>
      </c>
      <c r="H28" s="108">
        <v>8</v>
      </c>
      <c r="I28" s="108">
        <v>9</v>
      </c>
      <c r="J28" s="108">
        <v>10</v>
      </c>
      <c r="K28" s="108">
        <v>11</v>
      </c>
      <c r="L28" s="108">
        <v>12</v>
      </c>
      <c r="M28" s="108">
        <v>13</v>
      </c>
      <c r="N28" s="108">
        <v>14</v>
      </c>
      <c r="O28" s="108">
        <v>15</v>
      </c>
      <c r="P28" s="108">
        <v>16</v>
      </c>
      <c r="Q28" s="108">
        <v>17</v>
      </c>
      <c r="R28" s="108">
        <v>18</v>
      </c>
      <c r="S28" s="108">
        <v>19</v>
      </c>
    </row>
    <row r="29" spans="1:24" ht="20.100000000000001" customHeight="1" x14ac:dyDescent="0.15">
      <c r="C29" s="20" t="s">
        <v>1</v>
      </c>
      <c r="D29" s="21" t="s">
        <v>2</v>
      </c>
      <c r="E29" s="182" t="s">
        <v>3</v>
      </c>
      <c r="F29" s="164" t="s">
        <v>64</v>
      </c>
      <c r="G29" s="182" t="s">
        <v>33</v>
      </c>
      <c r="H29" s="200" t="s">
        <v>69</v>
      </c>
      <c r="I29" s="204" t="s">
        <v>70</v>
      </c>
      <c r="J29" s="202" t="s">
        <v>62</v>
      </c>
      <c r="K29" s="205" t="s">
        <v>24</v>
      </c>
      <c r="L29" s="206"/>
      <c r="M29" s="148" t="s">
        <v>59</v>
      </c>
      <c r="N29" s="172" t="s">
        <v>56</v>
      </c>
      <c r="O29" s="171" t="s">
        <v>73</v>
      </c>
      <c r="P29" s="91" t="s">
        <v>52</v>
      </c>
      <c r="Q29" s="112" t="s">
        <v>52</v>
      </c>
      <c r="R29" s="171" t="s">
        <v>92</v>
      </c>
      <c r="S29" s="171" t="s">
        <v>98</v>
      </c>
    </row>
    <row r="30" spans="1:24" ht="20.100000000000001" customHeight="1" x14ac:dyDescent="0.15">
      <c r="C30" s="185" t="s">
        <v>21</v>
      </c>
      <c r="D30" s="186"/>
      <c r="E30" s="183"/>
      <c r="F30" s="191"/>
      <c r="G30" s="183"/>
      <c r="H30" s="201"/>
      <c r="I30" s="204"/>
      <c r="J30" s="203"/>
      <c r="K30" s="164" t="s">
        <v>53</v>
      </c>
      <c r="L30" s="164" t="s">
        <v>54</v>
      </c>
      <c r="M30" s="149"/>
      <c r="N30" s="172"/>
      <c r="O30" s="171"/>
      <c r="P30" s="194" t="s">
        <v>65</v>
      </c>
      <c r="Q30" s="171" t="s">
        <v>55</v>
      </c>
      <c r="R30" s="171"/>
      <c r="S30" s="171"/>
    </row>
    <row r="31" spans="1:24" ht="57.75" customHeight="1" x14ac:dyDescent="0.15">
      <c r="C31" s="187"/>
      <c r="D31" s="188"/>
      <c r="E31" s="183"/>
      <c r="F31" s="191"/>
      <c r="G31" s="183"/>
      <c r="H31" s="201"/>
      <c r="I31" s="204"/>
      <c r="J31" s="203"/>
      <c r="K31" s="165"/>
      <c r="L31" s="165"/>
      <c r="M31" s="150"/>
      <c r="N31" s="172"/>
      <c r="O31" s="171"/>
      <c r="P31" s="195"/>
      <c r="Q31" s="171"/>
      <c r="R31" s="171"/>
      <c r="S31" s="171"/>
      <c r="V31" s="169" t="s">
        <v>96</v>
      </c>
      <c r="W31" s="169"/>
      <c r="X31" s="169"/>
    </row>
    <row r="32" spans="1:24" ht="18.600000000000001" customHeight="1" x14ac:dyDescent="0.15">
      <c r="C32" s="189"/>
      <c r="D32" s="190"/>
      <c r="E32" s="184"/>
      <c r="F32" s="165"/>
      <c r="G32" s="184"/>
      <c r="H32" s="201"/>
      <c r="I32" s="164"/>
      <c r="J32" s="203"/>
      <c r="K32" s="49">
        <v>45057</v>
      </c>
      <c r="L32" s="50">
        <v>45058</v>
      </c>
      <c r="M32" s="51">
        <v>45057</v>
      </c>
      <c r="N32" s="88">
        <v>45057</v>
      </c>
      <c r="O32" s="171"/>
      <c r="P32" s="92" t="s">
        <v>116</v>
      </c>
      <c r="Q32" s="171"/>
      <c r="R32" s="171"/>
      <c r="S32" s="171"/>
      <c r="X32" s="39" t="s">
        <v>7</v>
      </c>
    </row>
    <row r="33" spans="1:35" s="6" customFormat="1" ht="20.100000000000001" customHeight="1" x14ac:dyDescent="0.15">
      <c r="B33" s="105" t="s">
        <v>14</v>
      </c>
      <c r="C33" s="22" t="s">
        <v>4</v>
      </c>
      <c r="D33" s="14" t="s">
        <v>37</v>
      </c>
      <c r="E33" s="16" t="s">
        <v>13</v>
      </c>
      <c r="F33" s="16" t="s">
        <v>45</v>
      </c>
      <c r="G33" s="82" t="s">
        <v>29</v>
      </c>
      <c r="H33" s="84" t="s">
        <v>8</v>
      </c>
      <c r="I33" s="94"/>
      <c r="J33" s="81"/>
      <c r="K33" s="75" t="s">
        <v>7</v>
      </c>
      <c r="L33" s="7" t="s">
        <v>7</v>
      </c>
      <c r="M33" s="7" t="s">
        <v>7</v>
      </c>
      <c r="N33" s="89" t="s">
        <v>7</v>
      </c>
      <c r="O33" s="94"/>
      <c r="P33" s="75" t="s">
        <v>7</v>
      </c>
      <c r="Q33" s="97"/>
      <c r="R33" s="13"/>
      <c r="S33" s="13" t="s">
        <v>71</v>
      </c>
      <c r="U33" s="110">
        <v>1</v>
      </c>
      <c r="V33" s="110" t="s">
        <v>79</v>
      </c>
      <c r="W33" s="110" t="s">
        <v>88</v>
      </c>
      <c r="X33" s="13" t="e">
        <f>VLOOKUP($X$32,$A$36:$S$51,$C$28)</f>
        <v>#N/A</v>
      </c>
      <c r="AB33"/>
      <c r="AF33" s="1"/>
      <c r="AG33" s="1"/>
      <c r="AH33" s="1"/>
      <c r="AI33" s="1"/>
    </row>
    <row r="34" spans="1:35" s="6" customFormat="1" ht="20.100000000000001" customHeight="1" x14ac:dyDescent="0.15">
      <c r="B34" s="105" t="s">
        <v>14</v>
      </c>
      <c r="C34" s="42" t="s">
        <v>12</v>
      </c>
      <c r="D34" s="43" t="s">
        <v>22</v>
      </c>
      <c r="E34" s="15" t="s">
        <v>13</v>
      </c>
      <c r="F34" s="15" t="s">
        <v>46</v>
      </c>
      <c r="G34" s="82" t="s">
        <v>25</v>
      </c>
      <c r="H34" s="86" t="s">
        <v>8</v>
      </c>
      <c r="I34" s="42">
        <v>5420</v>
      </c>
      <c r="J34" s="87" t="s">
        <v>63</v>
      </c>
      <c r="K34" s="77" t="s">
        <v>7</v>
      </c>
      <c r="L34" s="39"/>
      <c r="M34" s="39" t="s">
        <v>7</v>
      </c>
      <c r="N34" s="89"/>
      <c r="O34" s="102" t="s">
        <v>74</v>
      </c>
      <c r="P34" s="93" t="s">
        <v>7</v>
      </c>
      <c r="Q34" s="98" t="s">
        <v>7</v>
      </c>
      <c r="R34" s="13"/>
      <c r="S34" s="13" t="s">
        <v>72</v>
      </c>
      <c r="U34" s="110">
        <v>2</v>
      </c>
      <c r="V34" s="110" t="s">
        <v>75</v>
      </c>
      <c r="W34" s="110" t="s">
        <v>78</v>
      </c>
      <c r="X34" s="13" t="str">
        <f>C2</f>
        <v>2XXX</v>
      </c>
      <c r="AF34" s="1"/>
      <c r="AG34" s="1"/>
      <c r="AH34" s="1"/>
      <c r="AI34" s="1"/>
    </row>
    <row r="35" spans="1:35" s="6" customFormat="1" ht="20.100000000000001" customHeight="1" thickBot="1" x14ac:dyDescent="0.2">
      <c r="A35" s="13" t="s">
        <v>89</v>
      </c>
      <c r="B35" s="105" t="s">
        <v>14</v>
      </c>
      <c r="C35" s="23" t="s">
        <v>26</v>
      </c>
      <c r="D35" s="24" t="s">
        <v>38</v>
      </c>
      <c r="E35" s="17" t="s">
        <v>27</v>
      </c>
      <c r="F35" s="17" t="s">
        <v>47</v>
      </c>
      <c r="G35" s="83" t="s">
        <v>39</v>
      </c>
      <c r="H35" s="85" t="s">
        <v>8</v>
      </c>
      <c r="I35" s="95"/>
      <c r="J35" s="96"/>
      <c r="K35" s="76" t="s">
        <v>7</v>
      </c>
      <c r="L35" s="19"/>
      <c r="M35" s="19" t="s">
        <v>7</v>
      </c>
      <c r="N35" s="90"/>
      <c r="O35" s="95"/>
      <c r="P35" s="76"/>
      <c r="Q35" s="90"/>
      <c r="R35" s="104"/>
      <c r="S35" s="104" t="s">
        <v>93</v>
      </c>
      <c r="U35" s="110">
        <v>3</v>
      </c>
      <c r="V35" s="110" t="s">
        <v>76</v>
      </c>
      <c r="W35" s="110" t="s">
        <v>77</v>
      </c>
      <c r="X35" s="13" t="e">
        <f>VLOOKUP($X$32,$A$36:$S$51,$H$28)</f>
        <v>#N/A</v>
      </c>
      <c r="AF35" s="1"/>
      <c r="AG35" s="1"/>
      <c r="AH35" s="1"/>
      <c r="AI35" s="1"/>
    </row>
    <row r="36" spans="1:35" ht="20.100000000000001" customHeight="1" thickTop="1" x14ac:dyDescent="0.15">
      <c r="A36" s="13">
        <f>Q36</f>
        <v>0</v>
      </c>
      <c r="B36" s="105">
        <v>1</v>
      </c>
      <c r="C36" s="8"/>
      <c r="D36" s="9"/>
      <c r="E36" s="26"/>
      <c r="F36" s="26"/>
      <c r="G36" s="124"/>
      <c r="H36" s="125"/>
      <c r="I36" s="8"/>
      <c r="J36" s="126"/>
      <c r="K36" s="127"/>
      <c r="L36" s="127"/>
      <c r="M36" s="127"/>
      <c r="N36" s="127"/>
      <c r="O36" s="128"/>
      <c r="P36" s="127"/>
      <c r="Q36" s="127"/>
      <c r="R36" s="103"/>
      <c r="S36" s="109"/>
      <c r="U36" s="110">
        <v>4</v>
      </c>
      <c r="V36" s="110" t="s">
        <v>81</v>
      </c>
      <c r="W36" s="110" t="s">
        <v>86</v>
      </c>
      <c r="X36" s="13" t="e">
        <f>VLOOKUP($X$32,$A$36:$S$51,$O$28)</f>
        <v>#N/A</v>
      </c>
    </row>
    <row r="37" spans="1:35" ht="20.100000000000001" customHeight="1" x14ac:dyDescent="0.15">
      <c r="A37" s="13">
        <f t="shared" ref="A37:A45" si="2">Q37</f>
        <v>0</v>
      </c>
      <c r="B37" s="105">
        <v>2</v>
      </c>
      <c r="C37" s="10"/>
      <c r="D37" s="11"/>
      <c r="E37" s="27"/>
      <c r="F37" s="27"/>
      <c r="G37" s="130"/>
      <c r="H37" s="131"/>
      <c r="I37" s="10"/>
      <c r="J37" s="132"/>
      <c r="K37" s="28"/>
      <c r="L37" s="28"/>
      <c r="M37" s="28"/>
      <c r="N37" s="127"/>
      <c r="O37" s="102"/>
      <c r="P37" s="129"/>
      <c r="Q37" s="64"/>
      <c r="R37" s="13"/>
      <c r="S37" s="13"/>
      <c r="U37" s="110">
        <v>5</v>
      </c>
      <c r="V37" s="110" t="s">
        <v>80</v>
      </c>
      <c r="W37" s="110" t="s">
        <v>87</v>
      </c>
      <c r="X37" s="13" t="e">
        <f>VLOOKUP($X$32,$A$36:$S$51,$J$28)</f>
        <v>#N/A</v>
      </c>
    </row>
    <row r="38" spans="1:35" ht="20.100000000000001" customHeight="1" x14ac:dyDescent="0.15">
      <c r="A38" s="13">
        <f t="shared" si="2"/>
        <v>0</v>
      </c>
      <c r="B38" s="105">
        <v>3</v>
      </c>
      <c r="C38" s="10"/>
      <c r="D38" s="11"/>
      <c r="E38" s="27"/>
      <c r="F38" s="27"/>
      <c r="G38" s="130"/>
      <c r="H38" s="133"/>
      <c r="I38" s="10"/>
      <c r="J38" s="134"/>
      <c r="K38" s="28"/>
      <c r="L38" s="28"/>
      <c r="M38" s="28"/>
      <c r="N38" s="127"/>
      <c r="O38" s="135"/>
      <c r="P38" s="129"/>
      <c r="Q38" s="64"/>
      <c r="R38" s="72"/>
      <c r="S38" s="13"/>
      <c r="U38" s="110">
        <v>6</v>
      </c>
      <c r="V38" s="110" t="s">
        <v>82</v>
      </c>
      <c r="W38" s="110" t="s">
        <v>85</v>
      </c>
      <c r="X38" s="13" t="e">
        <f>VLOOKUP($X$32,$A$36:$S$51,$I$28)</f>
        <v>#N/A</v>
      </c>
    </row>
    <row r="39" spans="1:35" ht="20.100000000000001" customHeight="1" x14ac:dyDescent="0.15">
      <c r="A39" s="13">
        <f t="shared" si="2"/>
        <v>0</v>
      </c>
      <c r="B39" s="105">
        <v>4</v>
      </c>
      <c r="C39" s="10"/>
      <c r="D39" s="11"/>
      <c r="E39" s="27"/>
      <c r="F39" s="27"/>
      <c r="G39" s="130"/>
      <c r="H39" s="133"/>
      <c r="I39" s="10"/>
      <c r="J39" s="134"/>
      <c r="K39" s="28"/>
      <c r="L39" s="28"/>
      <c r="M39" s="28"/>
      <c r="N39" s="127"/>
      <c r="O39" s="135"/>
      <c r="P39" s="129"/>
      <c r="Q39" s="127"/>
      <c r="R39" s="72"/>
      <c r="S39" s="13"/>
      <c r="U39" s="110">
        <v>7</v>
      </c>
      <c r="V39" s="110" t="s">
        <v>83</v>
      </c>
      <c r="W39" s="110" t="s">
        <v>84</v>
      </c>
      <c r="X39" s="13" t="e">
        <f>VLOOKUP($X$32,$A$36:$S$51,$S$28)</f>
        <v>#N/A</v>
      </c>
    </row>
    <row r="40" spans="1:35" ht="20.100000000000001" customHeight="1" x14ac:dyDescent="0.15">
      <c r="A40" s="13">
        <f t="shared" si="2"/>
        <v>0</v>
      </c>
      <c r="B40" s="105">
        <v>5</v>
      </c>
      <c r="C40" s="10"/>
      <c r="D40" s="11"/>
      <c r="E40" s="27"/>
      <c r="F40" s="27"/>
      <c r="G40" s="130"/>
      <c r="H40" s="133"/>
      <c r="I40" s="10"/>
      <c r="J40" s="134"/>
      <c r="K40" s="28"/>
      <c r="L40" s="28"/>
      <c r="M40" s="28"/>
      <c r="N40" s="136"/>
      <c r="O40" s="135"/>
      <c r="P40" s="129"/>
      <c r="Q40" s="127"/>
      <c r="R40" s="72"/>
      <c r="S40" s="13"/>
      <c r="U40" s="110">
        <v>8</v>
      </c>
      <c r="V40" s="110" t="s">
        <v>90</v>
      </c>
      <c r="W40" s="110" t="s">
        <v>91</v>
      </c>
      <c r="X40" s="13" t="e">
        <f>VLOOKUP($X$32,$A$36:$S$51,$R$28)</f>
        <v>#N/A</v>
      </c>
    </row>
    <row r="41" spans="1:35" ht="20.100000000000001" customHeight="1" x14ac:dyDescent="0.15">
      <c r="A41" s="13">
        <f t="shared" si="2"/>
        <v>0</v>
      </c>
      <c r="B41" s="105">
        <v>6</v>
      </c>
      <c r="C41" s="10"/>
      <c r="D41" s="11"/>
      <c r="E41" s="27"/>
      <c r="F41" s="27"/>
      <c r="G41" s="130"/>
      <c r="H41" s="133"/>
      <c r="I41" s="10"/>
      <c r="J41" s="134"/>
      <c r="K41" s="28"/>
      <c r="L41" s="28"/>
      <c r="M41" s="28"/>
      <c r="N41" s="136"/>
      <c r="O41" s="135"/>
      <c r="P41" s="129"/>
      <c r="Q41" s="127"/>
      <c r="R41" s="72"/>
      <c r="S41" s="13"/>
      <c r="Z41" s="118" t="s">
        <v>99</v>
      </c>
      <c r="AA41" s="118" t="s">
        <v>100</v>
      </c>
      <c r="AB41" s="118" t="s">
        <v>101</v>
      </c>
      <c r="AC41" s="118" t="s">
        <v>102</v>
      </c>
    </row>
    <row r="42" spans="1:35" ht="20.100000000000001" customHeight="1" x14ac:dyDescent="0.45">
      <c r="A42" s="13">
        <f t="shared" si="2"/>
        <v>0</v>
      </c>
      <c r="B42" s="105">
        <v>7</v>
      </c>
      <c r="C42" s="10"/>
      <c r="D42" s="11"/>
      <c r="E42" s="27"/>
      <c r="F42" s="27"/>
      <c r="G42" s="130"/>
      <c r="H42" s="133"/>
      <c r="I42" s="10"/>
      <c r="J42" s="134"/>
      <c r="K42" s="28"/>
      <c r="L42" s="28"/>
      <c r="M42" s="28"/>
      <c r="N42" s="136"/>
      <c r="O42" s="135"/>
      <c r="P42" s="129"/>
      <c r="Q42" s="127"/>
      <c r="R42" s="72"/>
      <c r="S42" s="13"/>
      <c r="U42" s="110">
        <v>1</v>
      </c>
      <c r="V42" s="170" t="s">
        <v>95</v>
      </c>
      <c r="W42" s="170"/>
      <c r="X42" s="72" t="str">
        <f>C2</f>
        <v>2XXX</v>
      </c>
      <c r="Z42" s="72" t="s">
        <v>103</v>
      </c>
      <c r="AA42" s="72">
        <v>62</v>
      </c>
      <c r="AB42" s="72">
        <v>45</v>
      </c>
      <c r="AC42" s="72">
        <v>39</v>
      </c>
    </row>
    <row r="43" spans="1:35" ht="20.100000000000001" customHeight="1" x14ac:dyDescent="0.15">
      <c r="A43" s="13">
        <f t="shared" si="2"/>
        <v>0</v>
      </c>
      <c r="B43" s="105">
        <v>8</v>
      </c>
      <c r="C43" s="10"/>
      <c r="D43" s="11"/>
      <c r="E43" s="27"/>
      <c r="F43" s="27"/>
      <c r="G43" s="130"/>
      <c r="H43" s="133"/>
      <c r="I43" s="10"/>
      <c r="J43" s="134"/>
      <c r="K43" s="28"/>
      <c r="L43" s="28"/>
      <c r="M43" s="28"/>
      <c r="N43" s="136"/>
      <c r="O43" s="135"/>
      <c r="P43" s="129"/>
      <c r="Q43" s="127"/>
      <c r="R43" s="72"/>
      <c r="S43" s="13"/>
      <c r="U43" s="110">
        <v>2</v>
      </c>
      <c r="V43" s="13" t="s">
        <v>94</v>
      </c>
      <c r="W43" s="13">
        <f>COUNTIF($S$36:$S$45,$V$43)</f>
        <v>0</v>
      </c>
      <c r="X43" s="72"/>
      <c r="Z43" s="72" t="s">
        <v>104</v>
      </c>
      <c r="AA43" s="72">
        <v>66</v>
      </c>
      <c r="AB43" s="72">
        <v>49</v>
      </c>
      <c r="AC43" s="72">
        <v>44</v>
      </c>
    </row>
    <row r="44" spans="1:35" ht="20.100000000000001" customHeight="1" x14ac:dyDescent="0.15">
      <c r="A44" s="13">
        <f t="shared" si="2"/>
        <v>0</v>
      </c>
      <c r="B44" s="105">
        <v>9</v>
      </c>
      <c r="C44" s="10"/>
      <c r="D44" s="11"/>
      <c r="E44" s="27"/>
      <c r="F44" s="27"/>
      <c r="G44" s="130"/>
      <c r="H44" s="133"/>
      <c r="I44" s="10"/>
      <c r="J44" s="134"/>
      <c r="K44" s="28"/>
      <c r="L44" s="28"/>
      <c r="M44" s="28"/>
      <c r="N44" s="136"/>
      <c r="O44" s="135"/>
      <c r="P44" s="129"/>
      <c r="Q44" s="127"/>
      <c r="R44" s="72"/>
      <c r="S44" s="13"/>
      <c r="U44" s="110">
        <v>3</v>
      </c>
      <c r="V44" s="13" t="s">
        <v>93</v>
      </c>
      <c r="W44" s="13">
        <f>COUNTIF($S$36:$S$45,$V$44)</f>
        <v>0</v>
      </c>
      <c r="X44" s="72"/>
      <c r="Z44" s="117" t="s">
        <v>105</v>
      </c>
      <c r="AA44" s="66">
        <v>70</v>
      </c>
      <c r="AB44" s="66">
        <v>52</v>
      </c>
      <c r="AC44" s="66">
        <v>47</v>
      </c>
    </row>
    <row r="45" spans="1:35" ht="20.100000000000001" customHeight="1" thickBot="1" x14ac:dyDescent="0.2">
      <c r="A45" s="13">
        <f t="shared" si="2"/>
        <v>0</v>
      </c>
      <c r="B45" s="105">
        <v>10</v>
      </c>
      <c r="C45" s="35"/>
      <c r="D45" s="137"/>
      <c r="E45" s="31"/>
      <c r="F45" s="31"/>
      <c r="G45" s="130"/>
      <c r="H45" s="138"/>
      <c r="I45" s="139"/>
      <c r="J45" s="140"/>
      <c r="K45" s="28"/>
      <c r="L45" s="28"/>
      <c r="M45" s="28"/>
      <c r="N45" s="141"/>
      <c r="O45" s="142"/>
      <c r="P45" s="129"/>
      <c r="Q45" s="127"/>
      <c r="R45" s="111"/>
      <c r="S45" s="104"/>
      <c r="U45" s="110">
        <v>4</v>
      </c>
      <c r="V45" s="104" t="s">
        <v>72</v>
      </c>
      <c r="W45" s="104">
        <f>COUNTIF($S$36:$S$45,$V$45)</f>
        <v>0</v>
      </c>
      <c r="X45" s="111"/>
      <c r="Z45" s="117" t="s">
        <v>106</v>
      </c>
      <c r="AA45" s="66">
        <v>74</v>
      </c>
      <c r="AB45" s="66">
        <v>55</v>
      </c>
      <c r="AC45" s="66">
        <v>50</v>
      </c>
    </row>
    <row r="46" spans="1:35" ht="24.95" customHeight="1" thickTop="1" x14ac:dyDescent="0.15">
      <c r="C46" s="33"/>
      <c r="D46" s="32" t="s">
        <v>9</v>
      </c>
      <c r="E46" s="25">
        <f>COUNTA(C36:C45)</f>
        <v>0</v>
      </c>
      <c r="F46" s="25"/>
      <c r="G46" s="25"/>
      <c r="H46" s="56"/>
      <c r="I46" s="56"/>
      <c r="J46" s="55" t="s">
        <v>35</v>
      </c>
      <c r="K46" s="71">
        <f>COUNTIF(K36:K45,K33)</f>
        <v>0</v>
      </c>
      <c r="L46" s="71">
        <f t="shared" ref="L46:P46" si="3">COUNTIF(L36:L45,L33)</f>
        <v>0</v>
      </c>
      <c r="M46" s="25">
        <f t="shared" si="3"/>
        <v>0</v>
      </c>
      <c r="N46" s="25">
        <f t="shared" si="3"/>
        <v>0</v>
      </c>
      <c r="O46" s="144"/>
      <c r="P46" s="25">
        <f t="shared" si="3"/>
        <v>0</v>
      </c>
      <c r="Q46" s="99">
        <f>IF(COUNTIF(Q36:Q45,Q33)&gt;1,"1名です",(COUNTIF(Q36:Q45,Q33)))</f>
        <v>0</v>
      </c>
      <c r="R46" s="103"/>
      <c r="S46" s="109">
        <f>COUNTA(S36:S45)</f>
        <v>0</v>
      </c>
      <c r="U46" s="110">
        <v>5</v>
      </c>
      <c r="V46" s="109" t="s">
        <v>108</v>
      </c>
      <c r="W46" s="109">
        <f>W43+W44+W45</f>
        <v>0</v>
      </c>
      <c r="X46" s="103"/>
      <c r="Z46" s="117" t="s">
        <v>107</v>
      </c>
      <c r="AA46" s="66">
        <v>78</v>
      </c>
      <c r="AB46" s="66">
        <v>58</v>
      </c>
      <c r="AC46" s="66">
        <v>53</v>
      </c>
    </row>
    <row r="47" spans="1:35" ht="7.5" customHeight="1" x14ac:dyDescent="0.15">
      <c r="D47" s="34"/>
      <c r="E47" s="34"/>
      <c r="F47" s="34"/>
      <c r="G47" s="34"/>
      <c r="H47" s="34"/>
      <c r="I47" s="34"/>
      <c r="J47" s="34"/>
      <c r="K47" s="34"/>
      <c r="L47" s="34"/>
      <c r="M47" s="34"/>
      <c r="N47" s="34"/>
      <c r="O47" s="30"/>
      <c r="P47" s="30"/>
      <c r="Q47" s="30"/>
      <c r="R47" s="30"/>
    </row>
    <row r="48" spans="1:35" ht="28.5" customHeight="1" x14ac:dyDescent="0.15">
      <c r="B48" s="155" t="s">
        <v>42</v>
      </c>
      <c r="C48" s="155"/>
      <c r="D48" s="155"/>
      <c r="E48" s="155"/>
      <c r="F48" s="155"/>
      <c r="G48" s="155"/>
      <c r="H48" s="155"/>
      <c r="I48" s="155"/>
      <c r="J48" s="155"/>
      <c r="K48" s="155"/>
      <c r="L48" s="155"/>
      <c r="M48" s="100"/>
      <c r="N48" s="100"/>
      <c r="O48" s="100"/>
      <c r="P48" s="100"/>
      <c r="Q48" s="100"/>
      <c r="R48" s="100"/>
    </row>
    <row r="49" spans="2:18" ht="24.75" x14ac:dyDescent="0.15">
      <c r="B49" s="156" t="s">
        <v>31</v>
      </c>
      <c r="C49" s="156"/>
      <c r="D49" s="156"/>
      <c r="E49" s="156"/>
      <c r="F49" s="156"/>
      <c r="G49" s="156"/>
      <c r="H49" s="156"/>
      <c r="I49" s="156"/>
      <c r="J49" s="156"/>
      <c r="K49" s="156"/>
      <c r="L49" s="156"/>
      <c r="M49" s="101"/>
      <c r="N49" s="101"/>
      <c r="O49" s="101"/>
      <c r="P49" s="101"/>
      <c r="Q49" s="101"/>
      <c r="R49" s="101"/>
    </row>
    <row r="50" spans="2:18" ht="25.5" thickBot="1" x14ac:dyDescent="0.2">
      <c r="B50" s="37"/>
      <c r="C50" s="37"/>
      <c r="D50" s="37"/>
      <c r="E50" s="37"/>
      <c r="F50" s="37"/>
      <c r="G50" s="37"/>
      <c r="H50" s="37"/>
      <c r="I50" s="37"/>
      <c r="J50" s="37"/>
      <c r="K50" s="37"/>
      <c r="L50" s="37"/>
      <c r="M50" s="37"/>
      <c r="N50" s="37"/>
      <c r="O50" s="37"/>
      <c r="P50" s="37"/>
      <c r="Q50" s="37"/>
      <c r="R50" s="37"/>
    </row>
    <row r="51" spans="2:18" x14ac:dyDescent="0.15">
      <c r="C51" s="173" t="str">
        <f>C2</f>
        <v>2XXX</v>
      </c>
      <c r="D51" s="30"/>
    </row>
    <row r="52" spans="2:18" x14ac:dyDescent="0.15">
      <c r="C52" s="174"/>
      <c r="D52" s="1" t="s">
        <v>0</v>
      </c>
    </row>
    <row r="53" spans="2:18" ht="19.5" thickBot="1" x14ac:dyDescent="0.2">
      <c r="C53" s="175"/>
      <c r="D53" s="3"/>
    </row>
    <row r="54" spans="2:18" ht="28.5" x14ac:dyDescent="0.15">
      <c r="C54" s="36"/>
      <c r="D54" s="3"/>
    </row>
    <row r="55" spans="2:18" ht="19.5" customHeight="1" x14ac:dyDescent="0.15">
      <c r="C55" s="12" t="s">
        <v>19</v>
      </c>
      <c r="D55" s="218" t="str">
        <f>C2</f>
        <v>2XXX</v>
      </c>
      <c r="E55" s="218"/>
      <c r="F55" s="13"/>
      <c r="G55" s="13"/>
      <c r="H55" s="58" t="s">
        <v>20</v>
      </c>
      <c r="I55" s="153"/>
      <c r="J55" s="154"/>
    </row>
    <row r="56" spans="2:18" ht="19.5" customHeight="1" x14ac:dyDescent="0.15">
      <c r="C56" s="12" t="s">
        <v>18</v>
      </c>
      <c r="D56" s="219" t="s">
        <v>17</v>
      </c>
      <c r="E56" s="219"/>
      <c r="F56" s="12"/>
      <c r="G56" s="12"/>
      <c r="H56" s="58" t="s">
        <v>32</v>
      </c>
      <c r="I56" s="12" t="s">
        <v>15</v>
      </c>
      <c r="J56" s="12" t="s">
        <v>16</v>
      </c>
    </row>
    <row r="57" spans="2:18" ht="19.5" customHeight="1" x14ac:dyDescent="0.15">
      <c r="C57" s="176" t="s">
        <v>48</v>
      </c>
      <c r="D57" s="218" t="s">
        <v>124</v>
      </c>
      <c r="E57" s="218"/>
      <c r="F57" s="13" t="s">
        <v>49</v>
      </c>
      <c r="G57" s="13"/>
      <c r="H57" s="57">
        <v>12000</v>
      </c>
      <c r="I57" s="66">
        <f>IF(K21&gt;=L21,K21,L21)</f>
        <v>0</v>
      </c>
      <c r="J57" s="67">
        <f>H57*I57</f>
        <v>0</v>
      </c>
    </row>
    <row r="58" spans="2:18" ht="19.5" customHeight="1" x14ac:dyDescent="0.15">
      <c r="C58" s="177"/>
      <c r="D58" s="218" t="s">
        <v>126</v>
      </c>
      <c r="E58" s="218"/>
      <c r="F58" s="13" t="s">
        <v>49</v>
      </c>
      <c r="G58" s="13"/>
      <c r="H58" s="57">
        <v>7000</v>
      </c>
      <c r="I58" s="66">
        <f>IF(K46&gt;=L46,K46,L46)</f>
        <v>0</v>
      </c>
      <c r="J58" s="67">
        <f t="shared" ref="J58:J70" si="4">H58*I58</f>
        <v>0</v>
      </c>
    </row>
    <row r="59" spans="2:18" ht="19.5" customHeight="1" x14ac:dyDescent="0.15">
      <c r="C59" s="151" t="s">
        <v>60</v>
      </c>
      <c r="D59" s="218" t="s">
        <v>124</v>
      </c>
      <c r="E59" s="218"/>
      <c r="F59" s="13" t="s">
        <v>49</v>
      </c>
      <c r="G59" s="13" t="s">
        <v>131</v>
      </c>
      <c r="H59" s="57">
        <v>10000</v>
      </c>
      <c r="I59" s="66">
        <f>M21</f>
        <v>0</v>
      </c>
      <c r="J59" s="67">
        <f t="shared" si="4"/>
        <v>0</v>
      </c>
    </row>
    <row r="60" spans="2:18" ht="19.5" customHeight="1" x14ac:dyDescent="0.15">
      <c r="C60" s="152"/>
      <c r="D60" s="218" t="s">
        <v>126</v>
      </c>
      <c r="E60" s="218"/>
      <c r="F60" s="13" t="s">
        <v>49</v>
      </c>
      <c r="G60" s="13" t="s">
        <v>131</v>
      </c>
      <c r="H60" s="57">
        <v>5000</v>
      </c>
      <c r="I60" s="66">
        <f>M46</f>
        <v>0</v>
      </c>
      <c r="J60" s="67">
        <f t="shared" si="4"/>
        <v>0</v>
      </c>
    </row>
    <row r="61" spans="2:18" ht="19.5" customHeight="1" x14ac:dyDescent="0.15">
      <c r="C61" s="151" t="s">
        <v>61</v>
      </c>
      <c r="D61" s="218" t="s">
        <v>124</v>
      </c>
      <c r="E61" s="218"/>
      <c r="F61" s="13" t="s">
        <v>49</v>
      </c>
      <c r="G61" s="13"/>
      <c r="H61" s="73">
        <v>0</v>
      </c>
      <c r="I61" s="66">
        <f>N21</f>
        <v>0</v>
      </c>
      <c r="J61" s="145"/>
    </row>
    <row r="62" spans="2:18" ht="19.5" customHeight="1" x14ac:dyDescent="0.15">
      <c r="C62" s="152"/>
      <c r="D62" s="218" t="s">
        <v>126</v>
      </c>
      <c r="E62" s="218"/>
      <c r="F62" s="13" t="s">
        <v>49</v>
      </c>
      <c r="G62" s="13"/>
      <c r="H62" s="73">
        <v>0</v>
      </c>
      <c r="I62" s="66">
        <f>N46</f>
        <v>0</v>
      </c>
      <c r="J62" s="145"/>
    </row>
    <row r="63" spans="2:18" ht="19.5" customHeight="1" x14ac:dyDescent="0.15">
      <c r="C63" s="157" t="s">
        <v>111</v>
      </c>
      <c r="D63" s="178" t="s">
        <v>125</v>
      </c>
      <c r="E63" s="179"/>
      <c r="F63" s="13" t="s">
        <v>49</v>
      </c>
      <c r="G63" s="59"/>
      <c r="H63" s="74">
        <v>10000</v>
      </c>
      <c r="I63" s="66">
        <f>I21</f>
        <v>0</v>
      </c>
      <c r="J63" s="67">
        <f t="shared" si="4"/>
        <v>0</v>
      </c>
    </row>
    <row r="64" spans="2:18" ht="38.25" customHeight="1" x14ac:dyDescent="0.15">
      <c r="C64" s="158"/>
      <c r="D64" s="180"/>
      <c r="E64" s="181"/>
      <c r="F64" s="147" t="s">
        <v>122</v>
      </c>
      <c r="G64" s="13" t="s">
        <v>115</v>
      </c>
      <c r="H64" s="74">
        <v>11000</v>
      </c>
      <c r="I64" s="66">
        <f>O21</f>
        <v>0</v>
      </c>
      <c r="J64" s="67">
        <f t="shared" si="4"/>
        <v>0</v>
      </c>
    </row>
    <row r="65" spans="3:18" ht="19.5" customHeight="1" x14ac:dyDescent="0.15">
      <c r="C65" s="158"/>
      <c r="D65" s="160" t="s">
        <v>109</v>
      </c>
      <c r="E65" s="161"/>
      <c r="F65" s="113" t="s">
        <v>123</v>
      </c>
      <c r="G65" s="13" t="s">
        <v>115</v>
      </c>
      <c r="H65" s="57">
        <v>22000</v>
      </c>
      <c r="I65" s="66">
        <f>P21</f>
        <v>0</v>
      </c>
      <c r="J65" s="67">
        <f t="shared" si="4"/>
        <v>0</v>
      </c>
    </row>
    <row r="66" spans="3:18" ht="19.5" customHeight="1" x14ac:dyDescent="0.15">
      <c r="C66" s="159"/>
      <c r="D66" s="162" t="s">
        <v>110</v>
      </c>
      <c r="E66" s="163"/>
      <c r="F66" s="13"/>
      <c r="G66" s="13" t="s">
        <v>115</v>
      </c>
      <c r="H66" s="57">
        <v>19250</v>
      </c>
      <c r="I66" s="66">
        <f>Q21</f>
        <v>0</v>
      </c>
      <c r="J66" s="67">
        <f t="shared" si="4"/>
        <v>0</v>
      </c>
    </row>
    <row r="67" spans="3:18" ht="20.100000000000001" customHeight="1" x14ac:dyDescent="0.15">
      <c r="C67" s="166" t="s">
        <v>97</v>
      </c>
      <c r="D67" s="218" t="s">
        <v>124</v>
      </c>
      <c r="E67" s="218"/>
      <c r="F67" s="13" t="s">
        <v>121</v>
      </c>
      <c r="G67" s="13" t="s">
        <v>115</v>
      </c>
      <c r="H67" s="57">
        <v>5500</v>
      </c>
      <c r="I67" s="66">
        <f>R21</f>
        <v>0</v>
      </c>
      <c r="J67" s="67">
        <f t="shared" si="4"/>
        <v>0</v>
      </c>
    </row>
    <row r="68" spans="3:18" ht="20.100000000000001" customHeight="1" x14ac:dyDescent="0.15">
      <c r="C68" s="167"/>
      <c r="D68" s="218" t="s">
        <v>126</v>
      </c>
      <c r="E68" s="218"/>
      <c r="F68" s="13" t="s">
        <v>121</v>
      </c>
      <c r="G68" s="13" t="s">
        <v>115</v>
      </c>
      <c r="H68" s="57">
        <v>5500</v>
      </c>
      <c r="I68" s="66">
        <f>P46</f>
        <v>0</v>
      </c>
      <c r="J68" s="67">
        <f t="shared" si="4"/>
        <v>0</v>
      </c>
    </row>
    <row r="69" spans="3:18" ht="20.100000000000001" customHeight="1" x14ac:dyDescent="0.15">
      <c r="C69" s="167"/>
      <c r="D69" s="160" t="s">
        <v>109</v>
      </c>
      <c r="E69" s="161"/>
      <c r="F69" s="113" t="s">
        <v>123</v>
      </c>
      <c r="G69" s="13" t="s">
        <v>115</v>
      </c>
      <c r="H69" s="114">
        <v>16500</v>
      </c>
      <c r="I69" s="115">
        <f>S21</f>
        <v>0</v>
      </c>
      <c r="J69" s="116">
        <f t="shared" si="4"/>
        <v>0</v>
      </c>
    </row>
    <row r="70" spans="3:18" ht="20.100000000000001" customHeight="1" x14ac:dyDescent="0.15">
      <c r="C70" s="168"/>
      <c r="D70" s="162" t="s">
        <v>110</v>
      </c>
      <c r="E70" s="163"/>
      <c r="F70" s="13"/>
      <c r="G70" s="13" t="s">
        <v>115</v>
      </c>
      <c r="H70" s="143">
        <v>13750</v>
      </c>
      <c r="I70" s="66">
        <f>T21</f>
        <v>0</v>
      </c>
      <c r="J70" s="67">
        <f t="shared" si="4"/>
        <v>0</v>
      </c>
    </row>
    <row r="71" spans="3:18" ht="19.5" customHeight="1" x14ac:dyDescent="0.15">
      <c r="H71" s="60" t="s">
        <v>50</v>
      </c>
      <c r="I71" s="68">
        <f>SUM(I57:I70)</f>
        <v>0</v>
      </c>
      <c r="J71" s="69">
        <f>SUM(J57:J70)</f>
        <v>0</v>
      </c>
    </row>
    <row r="72" spans="3:18" ht="11.25" customHeight="1" x14ac:dyDescent="0.15"/>
    <row r="74" spans="3:18" x14ac:dyDescent="0.15">
      <c r="H74" s="1"/>
      <c r="I74" s="1"/>
    </row>
    <row r="75" spans="3:18" x14ac:dyDescent="0.15">
      <c r="H75" s="1"/>
      <c r="I75" s="1"/>
      <c r="P75" s="122"/>
      <c r="Q75" s="123"/>
      <c r="R75" s="123"/>
    </row>
    <row r="76" spans="3:18" x14ac:dyDescent="0.15">
      <c r="O76" s="70"/>
      <c r="P76" s="122"/>
      <c r="Q76" s="123"/>
    </row>
    <row r="77" spans="3:18" x14ac:dyDescent="0.15">
      <c r="O77" s="70"/>
    </row>
    <row r="87" ht="17.25" customHeight="1" x14ac:dyDescent="0.15"/>
  </sheetData>
  <mergeCells count="69">
    <mergeCell ref="D69:E69"/>
    <mergeCell ref="D68:E68"/>
    <mergeCell ref="D55:E55"/>
    <mergeCell ref="D56:E56"/>
    <mergeCell ref="D57:E57"/>
    <mergeCell ref="D58:E58"/>
    <mergeCell ref="D59:E59"/>
    <mergeCell ref="D60:E60"/>
    <mergeCell ref="D67:E67"/>
    <mergeCell ref="D61:E61"/>
    <mergeCell ref="D62:E62"/>
    <mergeCell ref="B1:R1"/>
    <mergeCell ref="J6:J8"/>
    <mergeCell ref="K7:K8"/>
    <mergeCell ref="L7:L8"/>
    <mergeCell ref="M6:M8"/>
    <mergeCell ref="C2:C3"/>
    <mergeCell ref="E2:R2"/>
    <mergeCell ref="E3:R3"/>
    <mergeCell ref="K6:L6"/>
    <mergeCell ref="C7:D9"/>
    <mergeCell ref="E6:E9"/>
    <mergeCell ref="I6:I8"/>
    <mergeCell ref="G6:G9"/>
    <mergeCell ref="F6:F9"/>
    <mergeCell ref="O7:O8"/>
    <mergeCell ref="H6:H9"/>
    <mergeCell ref="T7:T8"/>
    <mergeCell ref="O29:O32"/>
    <mergeCell ref="R7:R8"/>
    <mergeCell ref="S7:S8"/>
    <mergeCell ref="P30:P31"/>
    <mergeCell ref="Q30:Q32"/>
    <mergeCell ref="C23:Q23"/>
    <mergeCell ref="C27:G27"/>
    <mergeCell ref="C25:Q25"/>
    <mergeCell ref="C24:Q24"/>
    <mergeCell ref="H29:H32"/>
    <mergeCell ref="J29:J32"/>
    <mergeCell ref="I29:I32"/>
    <mergeCell ref="K29:L29"/>
    <mergeCell ref="P7:P8"/>
    <mergeCell ref="Q7:Q8"/>
    <mergeCell ref="D70:E70"/>
    <mergeCell ref="C67:C70"/>
    <mergeCell ref="V31:X31"/>
    <mergeCell ref="V42:W42"/>
    <mergeCell ref="S29:S32"/>
    <mergeCell ref="R29:R32"/>
    <mergeCell ref="N29:N31"/>
    <mergeCell ref="C51:C53"/>
    <mergeCell ref="C57:C58"/>
    <mergeCell ref="C59:C60"/>
    <mergeCell ref="D63:E64"/>
    <mergeCell ref="G29:G32"/>
    <mergeCell ref="C30:D32"/>
    <mergeCell ref="E29:E32"/>
    <mergeCell ref="F29:F32"/>
    <mergeCell ref="M29:M31"/>
    <mergeCell ref="C63:C66"/>
    <mergeCell ref="D65:E65"/>
    <mergeCell ref="D66:E66"/>
    <mergeCell ref="L30:L31"/>
    <mergeCell ref="K30:K31"/>
    <mergeCell ref="N6:N8"/>
    <mergeCell ref="C61:C62"/>
    <mergeCell ref="I55:J55"/>
    <mergeCell ref="B48:L48"/>
    <mergeCell ref="B49:L49"/>
  </mergeCells>
  <phoneticPr fontId="1"/>
  <dataValidations disablePrompts="1" count="3">
    <dataValidation type="list" allowBlank="1" showInputMessage="1" showErrorMessage="1" sqref="E10" xr:uid="{00000000-0002-0000-0000-000000000000}">
      <formula1>"男,女"</formula1>
    </dataValidation>
    <dataValidation type="list" allowBlank="1" showInputMessage="1" showErrorMessage="1" sqref="E11:E20 E33:E45" xr:uid="{00000000-0002-0000-0000-000001000000}">
      <formula1>"男,女,　"</formula1>
    </dataValidation>
    <dataValidation type="list" allowBlank="1" showInputMessage="1" showErrorMessage="1" sqref="G33:G45" xr:uid="{00000000-0002-0000-0000-000002000000}">
      <formula1>"ROTEX,INBOUND,派遣候補学生,　　"</formula1>
    </dataValidation>
  </dataValidations>
  <printOptions horizontalCentered="1"/>
  <pageMargins left="0.19685039370078741" right="0.19685039370078741" top="0.35433070866141736" bottom="0.19685039370078741" header="0.31496062992125984" footer="0.11811023622047245"/>
  <pageSetup paperSize="8" scale="50" fitToHeight="0" orientation="landscape" r:id="rId1"/>
  <headerFooter>
    <oddFooter>&amp;C&amp;P / &amp;N</oddFooter>
  </headerFooter>
  <rowBreaks count="1" manualBreakCount="1">
    <brk id="47" max="3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RIJYEM提出用登録書式</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YUKIO TSURU</dc:creator>
  <cp:lastModifiedBy>起夫 津留</cp:lastModifiedBy>
  <cp:lastPrinted>2023-12-13T08:42:08Z</cp:lastPrinted>
  <dcterms:created xsi:type="dcterms:W3CDTF">2017-09-10T08:32:15Z</dcterms:created>
  <dcterms:modified xsi:type="dcterms:W3CDTF">2023-12-14T00:12:03Z</dcterms:modified>
</cp:coreProperties>
</file>