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_User\Documents\TOSHIBA 元DATA\2024.4.30　RIJYEM Back-up\いつもファイル2024.5.29\２：RIJYEM会議資料(Backup)\★日本青少年交換研究会\第27回山形会議\会計\"/>
    </mc:Choice>
  </mc:AlternateContent>
  <xr:revisionPtr revIDLastSave="0" documentId="13_ncr:1_{8630CFDB-7B7D-44CB-B8ED-365D6B578177}" xr6:coauthVersionLast="47" xr6:coauthVersionMax="47" xr10:uidLastSave="{00000000-0000-0000-0000-000000000000}"/>
  <bookViews>
    <workbookView xWindow="90" yWindow="0" windowWidth="27150" windowHeight="15000" xr2:uid="{00000000-000D-0000-FFFF-FFFF00000000}"/>
  </bookViews>
  <sheets>
    <sheet name="山形会議収支報告確定版2026.7.8" sheetId="12" r:id="rId1"/>
    <sheet name="RIJYEM口座残高表" sheetId="1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5" i="13" l="1"/>
  <c r="D16" i="12"/>
  <c r="F54" i="13"/>
  <c r="E54" i="13"/>
  <c r="F55" i="13" l="1"/>
  <c r="E77" i="13" s="1"/>
  <c r="E78" i="13"/>
  <c r="D30" i="12"/>
  <c r="D26" i="12"/>
  <c r="D19" i="12"/>
  <c r="E79" i="13" l="1"/>
  <c r="E82" i="13" s="1"/>
  <c r="D35" i="12"/>
  <c r="B11" i="12"/>
  <c r="B12" i="12" s="1"/>
  <c r="B13" i="12" s="1"/>
  <c r="B14" i="12" s="1"/>
  <c r="B15" i="12" l="1"/>
  <c r="B16" i="12" s="1"/>
  <c r="B17" i="12" s="1"/>
  <c r="B18" i="12" s="1"/>
  <c r="B19" i="12" s="1"/>
  <c r="B20" i="12" s="1"/>
  <c r="B21" i="12" s="1"/>
  <c r="B22" i="12" s="1"/>
  <c r="B23" i="12" s="1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B39" i="12" s="1"/>
  <c r="B40" i="12" s="1"/>
  <c r="B41" i="12" s="1"/>
  <c r="B42" i="12" s="1"/>
  <c r="B43" i="12" s="1"/>
  <c r="D36" i="12"/>
  <c r="D43" i="12" s="1"/>
</calcChain>
</file>

<file path=xl/sharedStrings.xml><?xml version="1.0" encoding="utf-8"?>
<sst xmlns="http://schemas.openxmlformats.org/spreadsheetml/2006/main" count="211" uniqueCount="141">
  <si>
    <t>実行委員長</t>
    <rPh sb="0" eb="2">
      <t>ジッコウ</t>
    </rPh>
    <rPh sb="2" eb="5">
      <t>イインチョウ</t>
    </rPh>
    <phoneticPr fontId="6"/>
  </si>
  <si>
    <t>会計担当</t>
    <rPh sb="0" eb="2">
      <t>カイケイ</t>
    </rPh>
    <rPh sb="2" eb="4">
      <t>タントウ</t>
    </rPh>
    <phoneticPr fontId="6"/>
  </si>
  <si>
    <t>津留起夫</t>
    <rPh sb="0" eb="2">
      <t>ツル</t>
    </rPh>
    <rPh sb="2" eb="4">
      <t>ユキオ</t>
    </rPh>
    <phoneticPr fontId="6"/>
  </si>
  <si>
    <t>会計監査</t>
    <rPh sb="0" eb="2">
      <t>カイケイ</t>
    </rPh>
    <rPh sb="2" eb="4">
      <t>カンサ</t>
    </rPh>
    <phoneticPr fontId="6"/>
  </si>
  <si>
    <t>井上暎夫</t>
    <rPh sb="0" eb="2">
      <t>イノウエ</t>
    </rPh>
    <rPh sb="2" eb="4">
      <t>テルオ</t>
    </rPh>
    <phoneticPr fontId="6"/>
  </si>
  <si>
    <t>（単位：円）</t>
    <rPh sb="1" eb="3">
      <t>タンイ</t>
    </rPh>
    <rPh sb="4" eb="5">
      <t>エン</t>
    </rPh>
    <phoneticPr fontId="8"/>
  </si>
  <si>
    <t>　</t>
    <phoneticPr fontId="8"/>
  </si>
  <si>
    <t>作成日：</t>
    <rPh sb="0" eb="2">
      <t>サクセイ</t>
    </rPh>
    <rPh sb="2" eb="3">
      <t>ニチ</t>
    </rPh>
    <phoneticPr fontId="6"/>
  </si>
  <si>
    <t>番号</t>
    <rPh sb="0" eb="2">
      <t>バンゴウ</t>
    </rPh>
    <phoneticPr fontId="8"/>
  </si>
  <si>
    <t>項　　　　　　　　目</t>
    <rPh sb="0" eb="1">
      <t>コウ</t>
    </rPh>
    <rPh sb="9" eb="10">
      <t>メ</t>
    </rPh>
    <phoneticPr fontId="8"/>
  </si>
  <si>
    <t>収入</t>
    <rPh sb="0" eb="2">
      <t>シュウニュウ</t>
    </rPh>
    <phoneticPr fontId="8"/>
  </si>
  <si>
    <t>内訳</t>
    <rPh sb="0" eb="2">
      <t>ウチワケ</t>
    </rPh>
    <phoneticPr fontId="6"/>
  </si>
  <si>
    <t>摘　　　　　　　　要</t>
    <rPh sb="0" eb="1">
      <t>ツ</t>
    </rPh>
    <rPh sb="9" eb="10">
      <t>ヨウ</t>
    </rPh>
    <phoneticPr fontId="8"/>
  </si>
  <si>
    <t>（収入の部）</t>
    <rPh sb="1" eb="3">
      <t>シュウニュウ</t>
    </rPh>
    <rPh sb="4" eb="5">
      <t>ブ</t>
    </rPh>
    <phoneticPr fontId="8"/>
  </si>
  <si>
    <t>登録費単価</t>
    <rPh sb="0" eb="2">
      <t>トウロク</t>
    </rPh>
    <rPh sb="2" eb="3">
      <t>ヒ</t>
    </rPh>
    <rPh sb="3" eb="5">
      <t>タンカ</t>
    </rPh>
    <phoneticPr fontId="6"/>
  </si>
  <si>
    <t>前年度繰越金</t>
    <rPh sb="0" eb="3">
      <t>ゼンネンド</t>
    </rPh>
    <rPh sb="3" eb="5">
      <t>クリコシ</t>
    </rPh>
    <rPh sb="5" eb="6">
      <t>キン</t>
    </rPh>
    <phoneticPr fontId="8"/>
  </si>
  <si>
    <t>登録費（会議）</t>
    <rPh sb="0" eb="2">
      <t>トウロク</t>
    </rPh>
    <rPh sb="2" eb="3">
      <t>ヒ</t>
    </rPh>
    <rPh sb="4" eb="6">
      <t>カイギ</t>
    </rPh>
    <phoneticPr fontId="8"/>
  </si>
  <si>
    <t>　　　　　　　収入金額合計</t>
    <rPh sb="7" eb="9">
      <t>シュウニュウ</t>
    </rPh>
    <rPh sb="9" eb="10">
      <t>キン</t>
    </rPh>
    <rPh sb="10" eb="11">
      <t>ガク</t>
    </rPh>
    <rPh sb="11" eb="13">
      <t>ゴウケイ</t>
    </rPh>
    <phoneticPr fontId="8"/>
  </si>
  <si>
    <t>（支出の部）</t>
    <rPh sb="1" eb="3">
      <t>シシュツ</t>
    </rPh>
    <rPh sb="4" eb="5">
      <t>ブ</t>
    </rPh>
    <phoneticPr fontId="8"/>
  </si>
  <si>
    <t>支出</t>
    <rPh sb="0" eb="2">
      <t>シシュツ</t>
    </rPh>
    <phoneticPr fontId="6"/>
  </si>
  <si>
    <t>　　　　　　　支出金額合計</t>
    <rPh sb="7" eb="9">
      <t>シシュツ</t>
    </rPh>
    <rPh sb="9" eb="11">
      <t>キンガク</t>
    </rPh>
    <rPh sb="11" eb="13">
      <t>ゴウケイ</t>
    </rPh>
    <phoneticPr fontId="8"/>
  </si>
  <si>
    <t>1.　本会議</t>
    <rPh sb="3" eb="6">
      <t>ホンカイギ</t>
    </rPh>
    <phoneticPr fontId="8"/>
  </si>
  <si>
    <t>収支差額</t>
    <rPh sb="0" eb="2">
      <t>シュウシ</t>
    </rPh>
    <rPh sb="2" eb="4">
      <t>サガク</t>
    </rPh>
    <phoneticPr fontId="8"/>
  </si>
  <si>
    <t>2.　懇親会費</t>
    <rPh sb="3" eb="7">
      <t>コンシンカイヒ</t>
    </rPh>
    <phoneticPr fontId="1"/>
  </si>
  <si>
    <t>矢口信哉</t>
    <rPh sb="0" eb="2">
      <t>ヤグチ</t>
    </rPh>
    <rPh sb="2" eb="4">
      <t>シンヤ</t>
    </rPh>
    <phoneticPr fontId="6"/>
  </si>
  <si>
    <t>RT'n12,000　Youth7,000、懇親会RT'n10,000　Youth5,000</t>
    <rPh sb="22" eb="24">
      <t>コンシン</t>
    </rPh>
    <rPh sb="24" eb="25">
      <t>カイ</t>
    </rPh>
    <phoneticPr fontId="6"/>
  </si>
  <si>
    <t>RTn192名、Youth137名、D2800RTn72名</t>
    <rPh sb="6" eb="7">
      <t>メイ</t>
    </rPh>
    <rPh sb="16" eb="17">
      <t>メイ</t>
    </rPh>
    <rPh sb="28" eb="29">
      <t>メイ</t>
    </rPh>
    <phoneticPr fontId="6"/>
  </si>
  <si>
    <t>登録費（懇親会）</t>
    <rPh sb="0" eb="2">
      <t>トウロク</t>
    </rPh>
    <rPh sb="2" eb="3">
      <t>ヒ</t>
    </rPh>
    <rPh sb="4" eb="6">
      <t>コンシン</t>
    </rPh>
    <rPh sb="6" eb="7">
      <t>カイ</t>
    </rPh>
    <phoneticPr fontId="6"/>
  </si>
  <si>
    <t>天童ホテル（408名）</t>
    <rPh sb="0" eb="2">
      <t>テンドウ</t>
    </rPh>
    <rPh sb="9" eb="10">
      <t>メイ</t>
    </rPh>
    <phoneticPr fontId="6"/>
  </si>
  <si>
    <t>登録費（宿泊費）</t>
    <rPh sb="0" eb="2">
      <t>トウロク</t>
    </rPh>
    <rPh sb="2" eb="3">
      <t>ヒ</t>
    </rPh>
    <rPh sb="4" eb="7">
      <t>シュクハクヒ</t>
    </rPh>
    <phoneticPr fontId="6"/>
  </si>
  <si>
    <t>天童ホテル</t>
    <rPh sb="0" eb="2">
      <t>テンドウ</t>
    </rPh>
    <phoneticPr fontId="1"/>
  </si>
  <si>
    <t>2024.5.11・12 天童市市民会館・天童ホテル</t>
    <rPh sb="13" eb="16">
      <t>テンドウシ</t>
    </rPh>
    <rPh sb="16" eb="18">
      <t>シミン</t>
    </rPh>
    <rPh sb="18" eb="20">
      <t>カイカン</t>
    </rPh>
    <rPh sb="21" eb="23">
      <t>テンドウ</t>
    </rPh>
    <phoneticPr fontId="6"/>
  </si>
  <si>
    <t>会場費</t>
    <rPh sb="0" eb="3">
      <t>カイジョウヒ</t>
    </rPh>
    <phoneticPr fontId="1"/>
  </si>
  <si>
    <t>施設使用料（天童市市民会館、天童ホテル）</t>
    <rPh sb="0" eb="2">
      <t>シセツ</t>
    </rPh>
    <rPh sb="2" eb="5">
      <t>シヨウリョウ</t>
    </rPh>
    <rPh sb="6" eb="9">
      <t>テンドウシ</t>
    </rPh>
    <rPh sb="9" eb="13">
      <t>シミンカイカン</t>
    </rPh>
    <rPh sb="14" eb="16">
      <t>テンドウ</t>
    </rPh>
    <phoneticPr fontId="1"/>
  </si>
  <si>
    <t>事務費</t>
    <rPh sb="0" eb="3">
      <t>ジムヒ</t>
    </rPh>
    <phoneticPr fontId="1"/>
  </si>
  <si>
    <t>実行委員会開催費、文具代、消耗品費</t>
    <rPh sb="0" eb="4">
      <t>ジッコウイイン</t>
    </rPh>
    <rPh sb="4" eb="5">
      <t>カイ</t>
    </rPh>
    <rPh sb="5" eb="8">
      <t>カイサイヒ</t>
    </rPh>
    <rPh sb="9" eb="12">
      <t>ブングダイ</t>
    </rPh>
    <rPh sb="13" eb="17">
      <t>ショウモウヒンヒ</t>
    </rPh>
    <phoneticPr fontId="1"/>
  </si>
  <si>
    <t>委託費</t>
    <rPh sb="0" eb="3">
      <t>イタクヒ</t>
    </rPh>
    <phoneticPr fontId="1"/>
  </si>
  <si>
    <t>記録：映像、写真撮影、編集）</t>
    <rPh sb="0" eb="2">
      <t>キロク</t>
    </rPh>
    <rPh sb="3" eb="5">
      <t>エイゾウ</t>
    </rPh>
    <rPh sb="6" eb="8">
      <t>シャシン</t>
    </rPh>
    <rPh sb="8" eb="10">
      <t>サツエイ</t>
    </rPh>
    <rPh sb="11" eb="13">
      <t>ヘンシュウ</t>
    </rPh>
    <phoneticPr fontId="1"/>
  </si>
  <si>
    <t>印刷製本費</t>
    <rPh sb="0" eb="5">
      <t>インサツセイホンヒ</t>
    </rPh>
    <phoneticPr fontId="1"/>
  </si>
  <si>
    <t>事前配布、当日配布会議プログラム印刷等</t>
    <rPh sb="0" eb="4">
      <t>ジゼンハイフ</t>
    </rPh>
    <rPh sb="5" eb="9">
      <t>トウジツハイフ</t>
    </rPh>
    <rPh sb="9" eb="11">
      <t>カイギ</t>
    </rPh>
    <rPh sb="16" eb="18">
      <t>インサツ</t>
    </rPh>
    <rPh sb="18" eb="19">
      <t>トウ</t>
    </rPh>
    <phoneticPr fontId="1"/>
  </si>
  <si>
    <t>408人＠一式、アトラクション山形大学花笠踊り</t>
    <rPh sb="3" eb="4">
      <t>ニン</t>
    </rPh>
    <rPh sb="5" eb="7">
      <t>イッシキ</t>
    </rPh>
    <rPh sb="15" eb="19">
      <t>ヤマガタダイガク</t>
    </rPh>
    <rPh sb="19" eb="22">
      <t>ハナガサオド</t>
    </rPh>
    <phoneticPr fontId="1"/>
  </si>
  <si>
    <t>70×420人（コングレスバッグ）、Tシャツ172着</t>
    <rPh sb="6" eb="7">
      <t>ニン</t>
    </rPh>
    <rPh sb="25" eb="26">
      <t>チャク</t>
    </rPh>
    <phoneticPr fontId="1"/>
  </si>
  <si>
    <t>3.　記念品・お土産等・賞品</t>
    <rPh sb="3" eb="6">
      <t>キネンヒン</t>
    </rPh>
    <rPh sb="8" eb="10">
      <t>ミヤゲ</t>
    </rPh>
    <rPh sb="10" eb="11">
      <t>トウ</t>
    </rPh>
    <rPh sb="12" eb="14">
      <t>ショウヒン</t>
    </rPh>
    <phoneticPr fontId="1"/>
  </si>
  <si>
    <t>来日学生日本語スピーチコンテスト（将棋駒）</t>
    <rPh sb="0" eb="4">
      <t>ライニチガクセイ</t>
    </rPh>
    <rPh sb="4" eb="7">
      <t>ニホンゴ</t>
    </rPh>
    <rPh sb="17" eb="19">
      <t>ショウギ</t>
    </rPh>
    <rPh sb="19" eb="20">
      <t>コマ</t>
    </rPh>
    <phoneticPr fontId="1"/>
  </si>
  <si>
    <t>記念品・お土産等</t>
    <rPh sb="0" eb="3">
      <t>キネンヒン</t>
    </rPh>
    <rPh sb="5" eb="7">
      <t>ミヤゲ</t>
    </rPh>
    <rPh sb="7" eb="8">
      <t>トウ</t>
    </rPh>
    <phoneticPr fontId="1"/>
  </si>
  <si>
    <t>賞品</t>
    <rPh sb="0" eb="2">
      <t>ショウヒン</t>
    </rPh>
    <phoneticPr fontId="1"/>
  </si>
  <si>
    <t>4.　宿泊費</t>
    <rPh sb="3" eb="5">
      <t>シュクハク</t>
    </rPh>
    <rPh sb="5" eb="6">
      <t>ヒ</t>
    </rPh>
    <phoneticPr fontId="1"/>
  </si>
  <si>
    <t>追加宿泊費</t>
    <rPh sb="0" eb="2">
      <t>ツイカ</t>
    </rPh>
    <rPh sb="2" eb="5">
      <t>シュクハクヒ</t>
    </rPh>
    <phoneticPr fontId="1"/>
  </si>
  <si>
    <t>天童宿泊費（5/11）</t>
    <rPh sb="0" eb="2">
      <t>テンドウ</t>
    </rPh>
    <rPh sb="2" eb="5">
      <t>シュクハクヒ</t>
    </rPh>
    <phoneticPr fontId="1"/>
  </si>
  <si>
    <t>天童ホテル契約ホテル</t>
    <rPh sb="0" eb="2">
      <t>テンドウ</t>
    </rPh>
    <rPh sb="5" eb="7">
      <t>ケイヤク</t>
    </rPh>
    <phoneticPr fontId="1"/>
  </si>
  <si>
    <t>318人、（天童ホテル5/11貸切）、プレコン前泊</t>
    <rPh sb="3" eb="4">
      <t>ニン</t>
    </rPh>
    <rPh sb="6" eb="8">
      <t>テンドウ</t>
    </rPh>
    <rPh sb="15" eb="17">
      <t>カシキリ</t>
    </rPh>
    <rPh sb="23" eb="25">
      <t>ゼンパク</t>
    </rPh>
    <phoneticPr fontId="1"/>
  </si>
  <si>
    <t>山形CB　助成金：</t>
    <rPh sb="0" eb="2">
      <t>ヤマガタ</t>
    </rPh>
    <rPh sb="5" eb="8">
      <t>ジョセイキン</t>
    </rPh>
    <phoneticPr fontId="1"/>
  </si>
  <si>
    <t>山形CBアトラクション支援金：</t>
    <rPh sb="0" eb="2">
      <t>ヤマガタ</t>
    </rPh>
    <rPh sb="11" eb="14">
      <t>シエンキン</t>
    </rPh>
    <phoneticPr fontId="1"/>
  </si>
  <si>
    <t>助成金合計：</t>
    <rPh sb="0" eb="3">
      <t>ジョセイキン</t>
    </rPh>
    <rPh sb="3" eb="5">
      <t>ゴウケイ</t>
    </rPh>
    <phoneticPr fontId="1"/>
  </si>
  <si>
    <t>イ）助成金</t>
    <rPh sb="2" eb="5">
      <t>ジョセイキン</t>
    </rPh>
    <phoneticPr fontId="1"/>
  </si>
  <si>
    <t>収支残高：27+32</t>
    <rPh sb="0" eb="2">
      <t>シュウシ</t>
    </rPh>
    <rPh sb="2" eb="4">
      <t>ザンダカ</t>
    </rPh>
    <phoneticPr fontId="1"/>
  </si>
  <si>
    <t>キャンセル等返金</t>
    <rPh sb="5" eb="6">
      <t>トウ</t>
    </rPh>
    <rPh sb="6" eb="8">
      <t>ヘンキン</t>
    </rPh>
    <phoneticPr fontId="1"/>
  </si>
  <si>
    <t>記念バッジ</t>
    <rPh sb="0" eb="2">
      <t>キネン</t>
    </rPh>
    <phoneticPr fontId="1"/>
  </si>
  <si>
    <t>永年表彰（青少年交換委員長）（オクトン）</t>
    <rPh sb="0" eb="4">
      <t>エイネンヒョウショウ</t>
    </rPh>
    <rPh sb="5" eb="10">
      <t>セイショウネンコウカン</t>
    </rPh>
    <rPh sb="10" eb="13">
      <t>イインチョウ</t>
    </rPh>
    <phoneticPr fontId="1"/>
  </si>
  <si>
    <t>総合計：</t>
    <rPh sb="0" eb="3">
      <t>ソウゴウケイ</t>
    </rPh>
    <phoneticPr fontId="1"/>
  </si>
  <si>
    <t>山形コンベンションビューロー宿泊助成金</t>
    <rPh sb="0" eb="2">
      <t>ヤマガタ</t>
    </rPh>
    <rPh sb="14" eb="16">
      <t>シュクハク</t>
    </rPh>
    <rPh sb="16" eb="19">
      <t>ジョセイキン</t>
    </rPh>
    <phoneticPr fontId="1"/>
  </si>
  <si>
    <t>山形コンベンションビューローアトラクション支援金</t>
    <rPh sb="0" eb="2">
      <t>ヤマガタ</t>
    </rPh>
    <rPh sb="21" eb="24">
      <t>シエンキン</t>
    </rPh>
    <phoneticPr fontId="1"/>
  </si>
  <si>
    <t>収支差額</t>
    <rPh sb="0" eb="2">
      <t>シュウシ</t>
    </rPh>
    <rPh sb="2" eb="4">
      <t>サガク</t>
    </rPh>
    <phoneticPr fontId="1"/>
  </si>
  <si>
    <t>支出額</t>
    <rPh sb="0" eb="2">
      <t>シシュツ</t>
    </rPh>
    <rPh sb="2" eb="3">
      <t>ガク</t>
    </rPh>
    <phoneticPr fontId="1"/>
  </si>
  <si>
    <t>収入額</t>
    <rPh sb="0" eb="2">
      <t>シュウニュウ</t>
    </rPh>
    <rPh sb="2" eb="3">
      <t>ガク</t>
    </rPh>
    <phoneticPr fontId="1"/>
  </si>
  <si>
    <t>差引合計：</t>
    <rPh sb="0" eb="2">
      <t>サシヒキ</t>
    </rPh>
    <rPh sb="2" eb="4">
      <t>ゴウケイ</t>
    </rPh>
    <phoneticPr fontId="1"/>
  </si>
  <si>
    <t>ティンクホールディング（RYE山形会議記録動画）</t>
  </si>
  <si>
    <t>普通　預金</t>
  </si>
  <si>
    <t>D2800（RYE山形会議実行委員会精算）</t>
  </si>
  <si>
    <t>オクトン（山形会議RYE委員長永年表彰バッジ100個）</t>
  </si>
  <si>
    <t>RYE山形天童市民会館追加使用料</t>
  </si>
  <si>
    <t>RYE山形研究会懇親会山形大学四面楚歌</t>
  </si>
  <si>
    <t/>
  </si>
  <si>
    <t>赤塚製氷（RYE山形会議）</t>
  </si>
  <si>
    <t>ホテル王将（RYE山形会議）</t>
  </si>
  <si>
    <t>SAKANAICHI（RYE山形会議）</t>
  </si>
  <si>
    <t>神町りんご研究所（RYE山形会議）</t>
  </si>
  <si>
    <t>天童タワー（RYE山形会議）</t>
  </si>
  <si>
    <t>タキヤ（RYE山形会議）</t>
  </si>
  <si>
    <t>天童ホテル（RYE山形会議）</t>
  </si>
  <si>
    <t>寒河江印刷（RYE山形会議）</t>
  </si>
  <si>
    <t>D2800RYE実行委員会経費</t>
  </si>
  <si>
    <t>山形CB（備品購入紙袋、ケース）RYE山形会議</t>
  </si>
  <si>
    <t>RYE山形会議（アクティオ天童市民会館使用料）</t>
  </si>
  <si>
    <t>研究会開催費用</t>
  </si>
  <si>
    <t>差引合計</t>
    <rPh sb="0" eb="2">
      <t>サシヒキ</t>
    </rPh>
    <rPh sb="2" eb="4">
      <t>ゴウケイ</t>
    </rPh>
    <phoneticPr fontId="1"/>
  </si>
  <si>
    <t>第27回RYE山形会議外国登録料</t>
  </si>
  <si>
    <t>D2800RYE山形会議登録料返金</t>
  </si>
  <si>
    <t>D2820RYE山形会議登録料返金</t>
  </si>
  <si>
    <t>D2570RYE山形会議登録料返金</t>
  </si>
  <si>
    <t>第27回RYE山形会議D2800地区登録費</t>
  </si>
  <si>
    <t>第27回RYE山形会議D2740地区登録費徳永</t>
  </si>
  <si>
    <t>第27回RYE山形会議D2800一般登録費</t>
  </si>
  <si>
    <t>第27回RYE山形会議D2790津留起夫</t>
  </si>
  <si>
    <t>第27回RYE山形会議D2700星野晃一郎</t>
  </si>
  <si>
    <t>RYE山形返金大森順方</t>
  </si>
  <si>
    <t>RYE山形返金D2550</t>
  </si>
  <si>
    <t>第27回RYE山形会議D2600</t>
  </si>
  <si>
    <t>第27回RYE山形会議D2750宇多村</t>
  </si>
  <si>
    <t>第27回RYE山形会議D＊＊モアハウジング</t>
  </si>
  <si>
    <t>第27回RYE山形会議D2580大森順方</t>
  </si>
  <si>
    <t>第27回RYE山形会議D2660</t>
  </si>
  <si>
    <t>第27回RYE山形会議D2750</t>
  </si>
  <si>
    <t>第27回RYE山形会議D2590</t>
  </si>
  <si>
    <t>第27回RYE山形会議D2770</t>
  </si>
  <si>
    <t>第27回RYE山形会議D2540</t>
  </si>
  <si>
    <t>第27回RYE山形会議D2580徳岡太郎</t>
  </si>
  <si>
    <t>第27回RYE山形会議D2790</t>
  </si>
  <si>
    <t>第27回RYE山形会議D2780</t>
  </si>
  <si>
    <t>第27回RYE山形会議D2610</t>
  </si>
  <si>
    <t>第27回RYE山形会議D2560</t>
  </si>
  <si>
    <t>第27回RYE山形会議D2550</t>
  </si>
  <si>
    <t>第27回RYE山形会議D2720</t>
  </si>
  <si>
    <t>第27回RYE山形会議D2680</t>
  </si>
  <si>
    <t>第27回RYE山形会議D2830</t>
  </si>
  <si>
    <t>第27回RYE山形会議D2520</t>
  </si>
  <si>
    <t>第27回RYE山形会議D2510</t>
  </si>
  <si>
    <t>第27回RYE山形会議D2630</t>
  </si>
  <si>
    <t>第27回RYE山形会議D2840</t>
  </si>
  <si>
    <t>第27回RYE山形会議D2570</t>
  </si>
  <si>
    <t>第27回RYE山形会議D2760</t>
  </si>
  <si>
    <t>第27回RYE山形会議D2650</t>
  </si>
  <si>
    <t>第27回RYE山形会議D2750太田嘉正</t>
  </si>
  <si>
    <t>第27回RYE山形会議D2530</t>
  </si>
  <si>
    <t>第27回RYE山形会議2700</t>
  </si>
  <si>
    <t>第27回RYE山形会議2580</t>
  </si>
  <si>
    <t>第27回RYE山形会議2730</t>
  </si>
  <si>
    <t>第27回RYE山形会議2710</t>
  </si>
  <si>
    <t>第27回RYE山形会議2760</t>
  </si>
  <si>
    <t>第27回RYE山形会議2620</t>
  </si>
  <si>
    <t>第27回RYE山形会議2820</t>
  </si>
  <si>
    <t>第27回RYE山形会議2640</t>
  </si>
  <si>
    <t>第27回RYE山形会議2550</t>
  </si>
  <si>
    <t>RYE山形会議通帳記録</t>
    <rPh sb="3" eb="5">
      <t>ヤマガタ</t>
    </rPh>
    <rPh sb="5" eb="7">
      <t>カイギ</t>
    </rPh>
    <rPh sb="7" eb="9">
      <t>ツウチョウ</t>
    </rPh>
    <rPh sb="9" eb="11">
      <t>キロク</t>
    </rPh>
    <phoneticPr fontId="1"/>
  </si>
  <si>
    <t>研究会登録収益</t>
  </si>
  <si>
    <t>第２７回ＲＩ日本青少年交換研究会・山形会議　収支報告（決定版）</t>
    <rPh sb="0" eb="1">
      <t>ダイ</t>
    </rPh>
    <rPh sb="3" eb="4">
      <t>カイ</t>
    </rPh>
    <rPh sb="6" eb="8">
      <t>ニホン</t>
    </rPh>
    <rPh sb="8" eb="11">
      <t>セイショウネン</t>
    </rPh>
    <rPh sb="11" eb="13">
      <t>コウカン</t>
    </rPh>
    <rPh sb="13" eb="16">
      <t>ケンキュウカイ</t>
    </rPh>
    <rPh sb="17" eb="19">
      <t>ヤマガタ</t>
    </rPh>
    <rPh sb="19" eb="21">
      <t>カイギ</t>
    </rPh>
    <rPh sb="22" eb="24">
      <t>シュウシ</t>
    </rPh>
    <rPh sb="24" eb="26">
      <t>ホウコク</t>
    </rPh>
    <rPh sb="27" eb="29">
      <t>ケッテイ</t>
    </rPh>
    <rPh sb="29" eb="30">
      <t>バン</t>
    </rPh>
    <phoneticPr fontId="6"/>
  </si>
  <si>
    <t>第27回RYE山形会議D2500</t>
    <phoneticPr fontId="1"/>
  </si>
  <si>
    <t>確定（未入金）</t>
    <rPh sb="0" eb="2">
      <t>カクテイ</t>
    </rPh>
    <rPh sb="3" eb="6">
      <t>ミニュウキン</t>
    </rPh>
    <phoneticPr fontId="1"/>
  </si>
  <si>
    <t>確定（入金済）</t>
    <rPh sb="0" eb="2">
      <t>カクテイ</t>
    </rPh>
    <rPh sb="3" eb="5">
      <t>ニュウキン</t>
    </rPh>
    <rPh sb="5" eb="6">
      <t>スミ</t>
    </rPh>
    <phoneticPr fontId="1"/>
  </si>
  <si>
    <t>D2800登録費（30万円）、他５件</t>
    <rPh sb="5" eb="7">
      <t>トウロク</t>
    </rPh>
    <rPh sb="7" eb="8">
      <t>ヒ</t>
    </rPh>
    <rPh sb="11" eb="13">
      <t>マンエン</t>
    </rPh>
    <rPh sb="15" eb="16">
      <t>ホカ</t>
    </rPh>
    <rPh sb="17" eb="18">
      <t>ケン</t>
    </rPh>
    <phoneticPr fontId="1"/>
  </si>
  <si>
    <t>2024.5.11天童ホテル貸切（最低保証金：5,225,000円)</t>
    <rPh sb="9" eb="11">
      <t>テンドウ</t>
    </rPh>
    <rPh sb="14" eb="16">
      <t>カシキリ</t>
    </rPh>
    <rPh sb="17" eb="19">
      <t>サイテイ</t>
    </rPh>
    <rPh sb="19" eb="21">
      <t>ホショウ</t>
    </rPh>
    <rPh sb="21" eb="22">
      <t>キン</t>
    </rPh>
    <rPh sb="32" eb="33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</si>
</sst>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/>
      <sz val="14"/>
      <color theme="1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6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80">
    <xf numFmtId="0" fontId="0" fillId="0" borderId="0" xfId="0">
      <alignment vertical="center"/>
    </xf>
    <xf numFmtId="0" fontId="3" fillId="0" borderId="0" xfId="2" applyAlignment="1">
      <alignment horizontal="center" vertical="center"/>
    </xf>
    <xf numFmtId="0" fontId="3" fillId="0" borderId="0" xfId="2">
      <alignment vertical="center"/>
    </xf>
    <xf numFmtId="0" fontId="3" fillId="0" borderId="0" xfId="2" applyAlignment="1">
      <alignment horizontal="left" vertical="center"/>
    </xf>
    <xf numFmtId="38" fontId="3" fillId="0" borderId="0" xfId="2" applyNumberFormat="1" applyAlignment="1">
      <alignment horizontal="center" vertical="center"/>
    </xf>
    <xf numFmtId="38" fontId="3" fillId="0" borderId="0" xfId="2" applyNumberFormat="1" applyAlignment="1">
      <alignment horizontal="left" vertical="center"/>
    </xf>
    <xf numFmtId="38" fontId="3" fillId="0" borderId="0" xfId="2" applyNumberFormat="1">
      <alignment vertical="center"/>
    </xf>
    <xf numFmtId="176" fontId="3" fillId="0" borderId="0" xfId="2" applyNumberFormat="1" applyAlignment="1">
      <alignment horizontal="left" vertical="center"/>
    </xf>
    <xf numFmtId="0" fontId="3" fillId="2" borderId="1" xfId="2" applyFill="1" applyBorder="1" applyAlignment="1">
      <alignment horizontal="center" vertical="center"/>
    </xf>
    <xf numFmtId="0" fontId="3" fillId="2" borderId="4" xfId="2" applyFill="1" applyBorder="1" applyAlignment="1">
      <alignment horizontal="center" vertical="center"/>
    </xf>
    <xf numFmtId="38" fontId="3" fillId="2" borderId="4" xfId="2" applyNumberFormat="1" applyFill="1" applyBorder="1" applyAlignment="1">
      <alignment horizontal="center" vertical="center"/>
    </xf>
    <xf numFmtId="0" fontId="3" fillId="0" borderId="1" xfId="2" applyBorder="1" applyAlignment="1">
      <alignment horizontal="center" vertical="center"/>
    </xf>
    <xf numFmtId="0" fontId="3" fillId="2" borderId="1" xfId="2" applyFill="1" applyBorder="1">
      <alignment vertical="center"/>
    </xf>
    <xf numFmtId="38" fontId="9" fillId="0" borderId="1" xfId="3" applyFont="1" applyFill="1" applyBorder="1">
      <alignment vertical="center"/>
    </xf>
    <xf numFmtId="0" fontId="3" fillId="0" borderId="1" xfId="2" applyBorder="1">
      <alignment vertical="center"/>
    </xf>
    <xf numFmtId="38" fontId="4" fillId="0" borderId="1" xfId="3" applyFont="1" applyFill="1" applyBorder="1">
      <alignment vertical="center"/>
    </xf>
    <xf numFmtId="38" fontId="9" fillId="0" borderId="1" xfId="2" applyNumberFormat="1" applyFont="1" applyBorder="1">
      <alignment vertical="center"/>
    </xf>
    <xf numFmtId="38" fontId="9" fillId="0" borderId="6" xfId="2" applyNumberFormat="1" applyFont="1" applyBorder="1">
      <alignment vertical="center"/>
    </xf>
    <xf numFmtId="0" fontId="10" fillId="0" borderId="7" xfId="2" applyFont="1" applyBorder="1">
      <alignment vertical="center"/>
    </xf>
    <xf numFmtId="38" fontId="4" fillId="0" borderId="7" xfId="3" applyFont="1" applyFill="1" applyBorder="1">
      <alignment vertical="center"/>
    </xf>
    <xf numFmtId="38" fontId="9" fillId="2" borderId="1" xfId="2" applyNumberFormat="1" applyFont="1" applyFill="1" applyBorder="1" applyAlignment="1">
      <alignment horizontal="center" vertical="center"/>
    </xf>
    <xf numFmtId="0" fontId="10" fillId="0" borderId="1" xfId="2" applyFont="1" applyBorder="1">
      <alignment vertical="center"/>
    </xf>
    <xf numFmtId="38" fontId="11" fillId="0" borderId="1" xfId="3" applyFont="1" applyFill="1" applyBorder="1" applyAlignment="1">
      <alignment horizontal="center" vertical="center"/>
    </xf>
    <xf numFmtId="38" fontId="11" fillId="0" borderId="1" xfId="3" applyFont="1" applyFill="1" applyBorder="1">
      <alignment vertical="center"/>
    </xf>
    <xf numFmtId="0" fontId="3" fillId="0" borderId="1" xfId="2" applyBorder="1" applyAlignment="1">
      <alignment horizontal="right" vertical="center"/>
    </xf>
    <xf numFmtId="0" fontId="9" fillId="0" borderId="6" xfId="2" applyFont="1" applyBorder="1">
      <alignment vertical="center"/>
    </xf>
    <xf numFmtId="0" fontId="10" fillId="0" borderId="1" xfId="2" applyFont="1" applyBorder="1" applyAlignment="1">
      <alignment horizontal="left" vertical="center"/>
    </xf>
    <xf numFmtId="0" fontId="3" fillId="0" borderId="6" xfId="2" applyBorder="1">
      <alignment vertical="center"/>
    </xf>
    <xf numFmtId="0" fontId="3" fillId="0" borderId="6" xfId="2" applyBorder="1" applyAlignment="1">
      <alignment horizontal="right" vertical="center"/>
    </xf>
    <xf numFmtId="38" fontId="11" fillId="0" borderId="6" xfId="3" applyFont="1" applyFill="1" applyBorder="1">
      <alignment vertical="center"/>
    </xf>
    <xf numFmtId="38" fontId="9" fillId="0" borderId="11" xfId="3" applyFont="1" applyFill="1" applyBorder="1">
      <alignment vertical="center"/>
    </xf>
    <xf numFmtId="0" fontId="10" fillId="0" borderId="1" xfId="2" applyFont="1" applyBorder="1" applyAlignment="1">
      <alignment horizontal="right" vertical="center"/>
    </xf>
    <xf numFmtId="0" fontId="3" fillId="0" borderId="2" xfId="2" applyBorder="1" applyAlignment="1">
      <alignment horizontal="center" vertical="center"/>
    </xf>
    <xf numFmtId="38" fontId="3" fillId="0" borderId="0" xfId="1" applyFont="1">
      <alignment vertical="center"/>
    </xf>
    <xf numFmtId="38" fontId="9" fillId="0" borderId="0" xfId="2" applyNumberFormat="1" applyFont="1">
      <alignment vertical="center"/>
    </xf>
    <xf numFmtId="38" fontId="3" fillId="0" borderId="1" xfId="2" applyNumberFormat="1" applyBorder="1">
      <alignment vertical="center"/>
    </xf>
    <xf numFmtId="0" fontId="3" fillId="0" borderId="7" xfId="2" applyBorder="1" applyAlignment="1">
      <alignment horizontal="right" vertical="center"/>
    </xf>
    <xf numFmtId="38" fontId="4" fillId="0" borderId="7" xfId="2" applyNumberFormat="1" applyFont="1" applyBorder="1">
      <alignment vertical="center"/>
    </xf>
    <xf numFmtId="38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7" xfId="0" applyBorder="1" applyAlignment="1">
      <alignment horizontal="right" vertical="center"/>
    </xf>
    <xf numFmtId="38" fontId="0" fillId="0" borderId="6" xfId="0" applyNumberFormat="1" applyBorder="1">
      <alignment vertical="center"/>
    </xf>
    <xf numFmtId="0" fontId="0" fillId="0" borderId="6" xfId="0" applyBorder="1" applyAlignment="1">
      <alignment horizontal="right" vertical="center"/>
    </xf>
    <xf numFmtId="38" fontId="0" fillId="0" borderId="1" xfId="0" applyNumberFormat="1" applyBorder="1">
      <alignment vertical="center"/>
    </xf>
    <xf numFmtId="0" fontId="0" fillId="0" borderId="1" xfId="0" applyBorder="1" applyAlignment="1">
      <alignment horizontal="right" vertical="center"/>
    </xf>
    <xf numFmtId="38" fontId="0" fillId="0" borderId="7" xfId="0" applyNumberFormat="1" applyBorder="1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176" fontId="0" fillId="6" borderId="1" xfId="0" applyNumberFormat="1" applyFill="1" applyBorder="1">
      <alignment vertical="center"/>
    </xf>
    <xf numFmtId="0" fontId="0" fillId="6" borderId="1" xfId="0" applyFill="1" applyBorder="1">
      <alignment vertical="center"/>
    </xf>
    <xf numFmtId="0" fontId="3" fillId="0" borderId="1" xfId="2" applyBorder="1" applyAlignment="1">
      <alignment horizontal="center" vertical="center"/>
    </xf>
    <xf numFmtId="0" fontId="3" fillId="0" borderId="0" xfId="2" applyAlignment="1">
      <alignment horizontal="center" vertical="center"/>
    </xf>
    <xf numFmtId="0" fontId="3" fillId="0" borderId="1" xfId="2" applyBorder="1" applyAlignment="1">
      <alignment horizontal="left" vertical="center"/>
    </xf>
    <xf numFmtId="0" fontId="3" fillId="0" borderId="11" xfId="2" applyBorder="1" applyAlignment="1">
      <alignment horizontal="left" vertical="center"/>
    </xf>
    <xf numFmtId="0" fontId="3" fillId="0" borderId="12" xfId="2" applyBorder="1" applyAlignment="1">
      <alignment horizontal="left" vertical="center"/>
    </xf>
    <xf numFmtId="0" fontId="3" fillId="0" borderId="13" xfId="2" applyBorder="1" applyAlignment="1">
      <alignment horizontal="left" vertical="center"/>
    </xf>
    <xf numFmtId="38" fontId="3" fillId="0" borderId="8" xfId="1" applyFont="1" applyFill="1" applyBorder="1" applyAlignment="1">
      <alignment horizontal="left" vertical="center"/>
    </xf>
    <xf numFmtId="38" fontId="3" fillId="0" borderId="9" xfId="1" applyFont="1" applyFill="1" applyBorder="1" applyAlignment="1">
      <alignment horizontal="left" vertical="center"/>
    </xf>
    <xf numFmtId="38" fontId="3" fillId="0" borderId="10" xfId="1" applyFont="1" applyFill="1" applyBorder="1" applyAlignment="1">
      <alignment horizontal="left" vertical="center"/>
    </xf>
    <xf numFmtId="38" fontId="3" fillId="0" borderId="2" xfId="2" applyNumberFormat="1" applyBorder="1" applyAlignment="1">
      <alignment horizontal="left" vertical="center"/>
    </xf>
    <xf numFmtId="0" fontId="3" fillId="0" borderId="3" xfId="2" applyBorder="1" applyAlignment="1">
      <alignment horizontal="left" vertical="center"/>
    </xf>
    <xf numFmtId="0" fontId="3" fillId="0" borderId="5" xfId="2" applyBorder="1" applyAlignment="1">
      <alignment horizontal="left" vertical="center"/>
    </xf>
    <xf numFmtId="0" fontId="3" fillId="0" borderId="2" xfId="2" applyBorder="1" applyAlignment="1">
      <alignment horizontal="center" vertical="center"/>
    </xf>
    <xf numFmtId="0" fontId="3" fillId="0" borderId="3" xfId="2" applyBorder="1" applyAlignment="1">
      <alignment horizontal="center" vertical="center"/>
    </xf>
    <xf numFmtId="0" fontId="3" fillId="0" borderId="5" xfId="2" applyBorder="1" applyAlignment="1">
      <alignment horizontal="center" vertical="center"/>
    </xf>
    <xf numFmtId="0" fontId="3" fillId="0" borderId="6" xfId="2" applyBorder="1" applyAlignment="1">
      <alignment horizontal="center" vertical="center"/>
    </xf>
    <xf numFmtId="38" fontId="3" fillId="0" borderId="7" xfId="1" applyFont="1" applyFill="1" applyBorder="1" applyAlignment="1">
      <alignment horizontal="left" vertical="center"/>
    </xf>
    <xf numFmtId="0" fontId="3" fillId="2" borderId="2" xfId="2" applyFill="1" applyBorder="1" applyAlignment="1">
      <alignment horizontal="center" vertical="center"/>
    </xf>
    <xf numFmtId="0" fontId="3" fillId="2" borderId="3" xfId="2" applyFill="1" applyBorder="1" applyAlignment="1">
      <alignment horizontal="center" vertical="center"/>
    </xf>
    <xf numFmtId="0" fontId="3" fillId="2" borderId="5" xfId="2" applyFill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3" fillId="0" borderId="2" xfId="2" applyBorder="1" applyAlignment="1">
      <alignment horizontal="left" vertical="center"/>
    </xf>
    <xf numFmtId="38" fontId="4" fillId="0" borderId="1" xfId="2" applyNumberFormat="1" applyFont="1" applyBorder="1">
      <alignment vertical="center"/>
    </xf>
    <xf numFmtId="38" fontId="4" fillId="0" borderId="1" xfId="2" applyNumberFormat="1" applyFont="1" applyBorder="1" applyAlignment="1">
      <alignment horizontal="right" vertical="center"/>
    </xf>
    <xf numFmtId="38" fontId="0" fillId="6" borderId="6" xfId="0" applyNumberFormat="1" applyFill="1" applyBorder="1">
      <alignment vertical="center"/>
    </xf>
    <xf numFmtId="38" fontId="10" fillId="5" borderId="1" xfId="0" applyNumberFormat="1" applyFont="1" applyFill="1" applyBorder="1">
      <alignment vertical="center"/>
    </xf>
    <xf numFmtId="38" fontId="10" fillId="4" borderId="1" xfId="0" applyNumberFormat="1" applyFont="1" applyFill="1" applyBorder="1">
      <alignment vertical="center"/>
    </xf>
    <xf numFmtId="38" fontId="10" fillId="3" borderId="7" xfId="0" applyNumberFormat="1" applyFont="1" applyFill="1" applyBorder="1">
      <alignment vertical="center"/>
    </xf>
    <xf numFmtId="38" fontId="4" fillId="0" borderId="6" xfId="2" applyNumberFormat="1" applyFont="1" applyBorder="1">
      <alignment vertical="center"/>
    </xf>
  </cellXfs>
  <cellStyles count="6">
    <cellStyle name="桁区切り" xfId="1" builtinId="6"/>
    <cellStyle name="桁区切り 2" xfId="3" xr:uid="{00000000-0005-0000-0000-000001000000}"/>
    <cellStyle name="桁区切り 2 2" xfId="4" xr:uid="{00000000-0005-0000-0000-000002000000}"/>
    <cellStyle name="標準" xfId="0" builtinId="0"/>
    <cellStyle name="標準 2" xfId="2" xr:uid="{00000000-0005-0000-0000-000004000000}"/>
    <cellStyle name="標準 2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A94C2-AE93-4CA5-9339-304D4B960E58}">
  <sheetPr>
    <pageSetUpPr fitToPage="1"/>
  </sheetPr>
  <dimension ref="B1:J47"/>
  <sheetViews>
    <sheetView tabSelected="1" zoomScale="80" zoomScaleNormal="80" workbookViewId="0">
      <selection activeCell="J40" sqref="J40"/>
    </sheetView>
  </sheetViews>
  <sheetFormatPr defaultRowHeight="18.75" x14ac:dyDescent="0.4"/>
  <cols>
    <col min="1" max="1" width="9" style="2"/>
    <col min="2" max="2" width="6.125" style="2" bestFit="1" customWidth="1"/>
    <col min="3" max="3" width="46.125" style="2" bestFit="1" customWidth="1"/>
    <col min="4" max="4" width="14.25" style="2" customWidth="1"/>
    <col min="5" max="5" width="12.25" style="2" customWidth="1"/>
    <col min="6" max="6" width="3.375" style="2" bestFit="1" customWidth="1"/>
    <col min="7" max="8" width="9" style="2"/>
    <col min="9" max="9" width="29" style="2" customWidth="1"/>
    <col min="10" max="10" width="14.75" style="2" customWidth="1"/>
    <col min="11" max="16384" width="9" style="2"/>
  </cols>
  <sheetData>
    <row r="1" spans="2:10" ht="24.95" customHeight="1" x14ac:dyDescent="0.4">
      <c r="B1" s="1"/>
      <c r="C1" s="70" t="s">
        <v>135</v>
      </c>
      <c r="D1" s="70"/>
      <c r="E1" s="70"/>
      <c r="F1" s="70"/>
      <c r="G1" s="70"/>
      <c r="H1" s="70"/>
      <c r="I1" s="70"/>
    </row>
    <row r="2" spans="2:10" ht="20.100000000000001" customHeight="1" x14ac:dyDescent="0.4">
      <c r="B2" s="1"/>
      <c r="C2" s="71" t="s">
        <v>31</v>
      </c>
      <c r="D2" s="71"/>
      <c r="E2" s="71"/>
      <c r="F2" s="71"/>
      <c r="G2" s="71"/>
      <c r="H2" s="71"/>
      <c r="I2" s="71"/>
    </row>
    <row r="3" spans="2:10" ht="24.95" customHeight="1" x14ac:dyDescent="0.4">
      <c r="B3" s="1"/>
      <c r="C3" s="1"/>
      <c r="D3" s="1" t="s">
        <v>0</v>
      </c>
      <c r="E3" s="3" t="s">
        <v>24</v>
      </c>
      <c r="F3" s="1"/>
      <c r="G3" s="1"/>
      <c r="H3" s="1"/>
    </row>
    <row r="4" spans="2:10" ht="24.95" customHeight="1" x14ac:dyDescent="0.4">
      <c r="B4" s="1"/>
      <c r="D4" s="4" t="s">
        <v>1</v>
      </c>
      <c r="E4" s="5" t="s">
        <v>2</v>
      </c>
      <c r="F4" s="1"/>
    </row>
    <row r="5" spans="2:10" ht="24.95" customHeight="1" x14ac:dyDescent="0.4">
      <c r="B5" s="1"/>
      <c r="D5" s="4" t="s">
        <v>3</v>
      </c>
      <c r="E5" s="5" t="s">
        <v>4</v>
      </c>
      <c r="F5" s="1"/>
    </row>
    <row r="6" spans="2:10" x14ac:dyDescent="0.4">
      <c r="B6" s="1"/>
      <c r="C6" s="2" t="s">
        <v>5</v>
      </c>
      <c r="D6" s="6"/>
      <c r="E6" s="6"/>
      <c r="F6" s="2" t="s">
        <v>6</v>
      </c>
      <c r="H6" s="2" t="s">
        <v>7</v>
      </c>
      <c r="I6" s="7">
        <v>45482</v>
      </c>
    </row>
    <row r="7" spans="2:10" ht="20.100000000000001" customHeight="1" x14ac:dyDescent="0.4">
      <c r="B7" s="8" t="s">
        <v>8</v>
      </c>
      <c r="C7" s="9" t="s">
        <v>9</v>
      </c>
      <c r="D7" s="10" t="s">
        <v>10</v>
      </c>
      <c r="E7" s="10" t="s">
        <v>11</v>
      </c>
      <c r="F7" s="67" t="s">
        <v>12</v>
      </c>
      <c r="G7" s="68"/>
      <c r="H7" s="68"/>
      <c r="I7" s="69"/>
    </row>
    <row r="8" spans="2:10" ht="20.100000000000001" customHeight="1" x14ac:dyDescent="0.4">
      <c r="B8" s="11"/>
      <c r="C8" s="12" t="s">
        <v>13</v>
      </c>
      <c r="D8" s="13"/>
      <c r="E8" s="13"/>
      <c r="F8" s="52" t="s">
        <v>14</v>
      </c>
      <c r="G8" s="52"/>
      <c r="H8" s="52"/>
      <c r="I8" s="52"/>
    </row>
    <row r="9" spans="2:10" ht="20.100000000000001" customHeight="1" x14ac:dyDescent="0.4">
      <c r="B9" s="11">
        <v>1</v>
      </c>
      <c r="C9" s="14" t="s">
        <v>15</v>
      </c>
      <c r="D9" s="13">
        <v>0</v>
      </c>
      <c r="E9" s="15"/>
      <c r="F9" s="72" t="s">
        <v>25</v>
      </c>
      <c r="G9" s="60"/>
      <c r="H9" s="60"/>
      <c r="I9" s="61"/>
    </row>
    <row r="10" spans="2:10" ht="20.100000000000001" customHeight="1" x14ac:dyDescent="0.4">
      <c r="B10" s="11"/>
      <c r="C10" s="14"/>
      <c r="D10" s="13"/>
      <c r="E10" s="15"/>
      <c r="F10" s="72" t="s">
        <v>140</v>
      </c>
      <c r="G10" s="60"/>
      <c r="H10" s="60"/>
      <c r="I10" s="61"/>
      <c r="J10" s="6"/>
    </row>
    <row r="11" spans="2:10" ht="20.100000000000001" customHeight="1" x14ac:dyDescent="0.4">
      <c r="B11" s="11">
        <f>B9+1</f>
        <v>2</v>
      </c>
      <c r="C11" s="14" t="s">
        <v>16</v>
      </c>
      <c r="D11" s="73">
        <v>3445000</v>
      </c>
      <c r="E11" s="16"/>
      <c r="F11" s="52" t="s">
        <v>26</v>
      </c>
      <c r="G11" s="52"/>
      <c r="H11" s="52"/>
      <c r="I11" s="52"/>
    </row>
    <row r="12" spans="2:10" ht="20.100000000000001" customHeight="1" x14ac:dyDescent="0.4">
      <c r="B12" s="11">
        <f t="shared" ref="B12:B43" si="0">B11+1</f>
        <v>3</v>
      </c>
      <c r="C12" s="14" t="s">
        <v>27</v>
      </c>
      <c r="D12" s="15">
        <v>3368000</v>
      </c>
      <c r="E12" s="13"/>
      <c r="F12" s="72" t="s">
        <v>28</v>
      </c>
      <c r="G12" s="60"/>
      <c r="H12" s="60"/>
      <c r="I12" s="61"/>
    </row>
    <row r="13" spans="2:10" ht="20.100000000000001" customHeight="1" x14ac:dyDescent="0.4">
      <c r="B13" s="11">
        <f t="shared" si="0"/>
        <v>4</v>
      </c>
      <c r="C13" s="14" t="s">
        <v>29</v>
      </c>
      <c r="D13" s="15">
        <v>3510500</v>
      </c>
      <c r="E13" s="13"/>
      <c r="F13" s="72" t="s">
        <v>30</v>
      </c>
      <c r="G13" s="60"/>
      <c r="H13" s="60"/>
      <c r="I13" s="61"/>
    </row>
    <row r="14" spans="2:10" ht="20.100000000000001" customHeight="1" x14ac:dyDescent="0.4">
      <c r="B14" s="11">
        <f t="shared" si="0"/>
        <v>5</v>
      </c>
      <c r="C14" s="14" t="s">
        <v>56</v>
      </c>
      <c r="D14" s="74">
        <v>-397000</v>
      </c>
      <c r="E14" s="16"/>
      <c r="F14" s="52" t="s">
        <v>139</v>
      </c>
      <c r="G14" s="52"/>
      <c r="H14" s="52"/>
      <c r="I14" s="52"/>
    </row>
    <row r="15" spans="2:10" ht="20.100000000000001" customHeight="1" thickBot="1" x14ac:dyDescent="0.45">
      <c r="B15" s="11">
        <f t="shared" si="0"/>
        <v>6</v>
      </c>
      <c r="C15" s="27"/>
      <c r="D15" s="25"/>
      <c r="E15" s="17"/>
      <c r="F15" s="65"/>
      <c r="G15" s="65"/>
      <c r="H15" s="65"/>
      <c r="I15" s="65"/>
    </row>
    <row r="16" spans="2:10" ht="20.100000000000001" customHeight="1" thickTop="1" x14ac:dyDescent="0.4">
      <c r="B16" s="11">
        <f t="shared" si="0"/>
        <v>7</v>
      </c>
      <c r="C16" s="18" t="s">
        <v>17</v>
      </c>
      <c r="D16" s="19">
        <f>SUM(D11:D15)</f>
        <v>9926500</v>
      </c>
      <c r="E16" s="19"/>
      <c r="F16" s="66"/>
      <c r="G16" s="66"/>
      <c r="H16" s="66"/>
      <c r="I16" s="66"/>
    </row>
    <row r="17" spans="2:10" ht="20.100000000000001" customHeight="1" x14ac:dyDescent="0.4">
      <c r="B17" s="11">
        <f t="shared" si="0"/>
        <v>8</v>
      </c>
      <c r="C17" s="14"/>
      <c r="D17" s="16"/>
      <c r="E17" s="16"/>
      <c r="F17" s="52"/>
      <c r="G17" s="52"/>
      <c r="H17" s="52"/>
      <c r="I17" s="52"/>
    </row>
    <row r="18" spans="2:10" ht="20.100000000000001" customHeight="1" x14ac:dyDescent="0.4">
      <c r="B18" s="8">
        <f t="shared" si="0"/>
        <v>9</v>
      </c>
      <c r="C18" s="12" t="s">
        <v>18</v>
      </c>
      <c r="D18" s="20" t="s">
        <v>19</v>
      </c>
      <c r="E18" s="20" t="s">
        <v>11</v>
      </c>
      <c r="F18" s="67" t="s">
        <v>12</v>
      </c>
      <c r="G18" s="68"/>
      <c r="H18" s="68"/>
      <c r="I18" s="69"/>
    </row>
    <row r="19" spans="2:10" ht="20.100000000000001" customHeight="1" x14ac:dyDescent="0.4">
      <c r="B19" s="11">
        <f t="shared" si="0"/>
        <v>10</v>
      </c>
      <c r="C19" s="21" t="s">
        <v>21</v>
      </c>
      <c r="D19" s="22">
        <f>SUM(E20:E24)</f>
        <v>1110005</v>
      </c>
      <c r="E19" s="23"/>
      <c r="F19" s="52"/>
      <c r="G19" s="52"/>
      <c r="H19" s="52"/>
      <c r="I19" s="52"/>
    </row>
    <row r="20" spans="2:10" ht="20.100000000000001" customHeight="1" x14ac:dyDescent="0.4">
      <c r="B20" s="11">
        <f t="shared" si="0"/>
        <v>11</v>
      </c>
      <c r="C20" s="24" t="s">
        <v>32</v>
      </c>
      <c r="D20" s="14"/>
      <c r="E20" s="13">
        <v>234160</v>
      </c>
      <c r="F20" s="52" t="s">
        <v>33</v>
      </c>
      <c r="G20" s="52"/>
      <c r="H20" s="52"/>
      <c r="I20" s="52"/>
    </row>
    <row r="21" spans="2:10" ht="20.100000000000001" customHeight="1" x14ac:dyDescent="0.4">
      <c r="B21" s="11">
        <f t="shared" si="0"/>
        <v>12</v>
      </c>
      <c r="C21" s="24" t="s">
        <v>34</v>
      </c>
      <c r="D21" s="14"/>
      <c r="E21" s="13">
        <v>236250</v>
      </c>
      <c r="F21" s="52" t="s">
        <v>35</v>
      </c>
      <c r="G21" s="52"/>
      <c r="H21" s="52"/>
      <c r="I21" s="52"/>
    </row>
    <row r="22" spans="2:10" ht="20.100000000000001" customHeight="1" x14ac:dyDescent="0.4">
      <c r="B22" s="11">
        <f t="shared" si="0"/>
        <v>13</v>
      </c>
      <c r="C22" s="24" t="s">
        <v>36</v>
      </c>
      <c r="D22" s="14"/>
      <c r="E22" s="13">
        <v>442750</v>
      </c>
      <c r="F22" s="52" t="s">
        <v>37</v>
      </c>
      <c r="G22" s="52"/>
      <c r="H22" s="52"/>
      <c r="I22" s="52"/>
    </row>
    <row r="23" spans="2:10" ht="20.100000000000001" customHeight="1" x14ac:dyDescent="0.4">
      <c r="B23" s="11">
        <f t="shared" si="0"/>
        <v>14</v>
      </c>
      <c r="C23" s="24" t="s">
        <v>38</v>
      </c>
      <c r="D23" s="14"/>
      <c r="E23" s="13">
        <v>196845</v>
      </c>
      <c r="F23" s="52" t="s">
        <v>39</v>
      </c>
      <c r="G23" s="52"/>
      <c r="H23" s="52"/>
      <c r="I23" s="52"/>
    </row>
    <row r="24" spans="2:10" ht="20.100000000000001" customHeight="1" x14ac:dyDescent="0.4">
      <c r="B24" s="11">
        <f t="shared" si="0"/>
        <v>15</v>
      </c>
      <c r="C24" s="24"/>
      <c r="D24" s="13"/>
      <c r="E24" s="13"/>
      <c r="F24" s="52"/>
      <c r="G24" s="52"/>
      <c r="H24" s="52"/>
      <c r="I24" s="52"/>
    </row>
    <row r="25" spans="2:10" ht="20.100000000000001" customHeight="1" x14ac:dyDescent="0.4">
      <c r="B25" s="11">
        <f t="shared" si="0"/>
        <v>16</v>
      </c>
      <c r="C25" s="26" t="s">
        <v>23</v>
      </c>
      <c r="D25" s="23">
        <v>4949778</v>
      </c>
      <c r="E25" s="13"/>
      <c r="F25" s="52" t="s">
        <v>40</v>
      </c>
      <c r="G25" s="52"/>
      <c r="H25" s="52"/>
      <c r="I25" s="52"/>
    </row>
    <row r="26" spans="2:10" ht="20.100000000000001" customHeight="1" x14ac:dyDescent="0.4">
      <c r="B26" s="11">
        <f t="shared" si="0"/>
        <v>17</v>
      </c>
      <c r="C26" s="26" t="s">
        <v>42</v>
      </c>
      <c r="D26" s="23">
        <f>SUM(E27:E29)</f>
        <v>446850</v>
      </c>
      <c r="E26" s="14"/>
      <c r="F26" s="50"/>
      <c r="G26" s="50"/>
      <c r="H26" s="50"/>
      <c r="I26" s="50"/>
    </row>
    <row r="27" spans="2:10" ht="20.100000000000001" customHeight="1" x14ac:dyDescent="0.4">
      <c r="B27" s="11">
        <f t="shared" si="0"/>
        <v>18</v>
      </c>
      <c r="C27" s="24" t="s">
        <v>44</v>
      </c>
      <c r="D27" s="13"/>
      <c r="E27" s="13">
        <v>235800</v>
      </c>
      <c r="F27" s="52" t="s">
        <v>41</v>
      </c>
      <c r="G27" s="52"/>
      <c r="H27" s="52"/>
      <c r="I27" s="52"/>
    </row>
    <row r="28" spans="2:10" ht="20.100000000000001" customHeight="1" x14ac:dyDescent="0.4">
      <c r="B28" s="11">
        <f t="shared" si="0"/>
        <v>19</v>
      </c>
      <c r="C28" s="24" t="s">
        <v>45</v>
      </c>
      <c r="D28" s="13"/>
      <c r="E28" s="13">
        <v>123050</v>
      </c>
      <c r="F28" s="52" t="s">
        <v>43</v>
      </c>
      <c r="G28" s="52"/>
      <c r="H28" s="52"/>
      <c r="I28" s="52"/>
    </row>
    <row r="29" spans="2:10" ht="20.100000000000001" customHeight="1" x14ac:dyDescent="0.4">
      <c r="B29" s="11">
        <f t="shared" si="0"/>
        <v>20</v>
      </c>
      <c r="C29" s="24" t="s">
        <v>57</v>
      </c>
      <c r="D29" s="13"/>
      <c r="E29" s="13">
        <v>88000</v>
      </c>
      <c r="F29" s="52" t="s">
        <v>58</v>
      </c>
      <c r="G29" s="52"/>
      <c r="H29" s="52"/>
      <c r="I29" s="52"/>
    </row>
    <row r="30" spans="2:10" ht="20.100000000000001" customHeight="1" x14ac:dyDescent="0.4">
      <c r="B30" s="11">
        <f t="shared" si="0"/>
        <v>21</v>
      </c>
      <c r="C30" s="26" t="s">
        <v>46</v>
      </c>
      <c r="D30" s="23">
        <f>SUM(E31:E33)</f>
        <v>3962888</v>
      </c>
      <c r="E30" s="13"/>
      <c r="F30" s="52"/>
      <c r="G30" s="52"/>
      <c r="H30" s="52"/>
      <c r="I30" s="52"/>
      <c r="J30" s="33"/>
    </row>
    <row r="31" spans="2:10" ht="20.100000000000001" customHeight="1" x14ac:dyDescent="0.4">
      <c r="B31" s="11">
        <f t="shared" si="0"/>
        <v>22</v>
      </c>
      <c r="C31" s="24" t="s">
        <v>48</v>
      </c>
      <c r="D31" s="13"/>
      <c r="E31" s="13">
        <v>3761888</v>
      </c>
      <c r="F31" s="52" t="s">
        <v>50</v>
      </c>
      <c r="G31" s="52"/>
      <c r="H31" s="52"/>
      <c r="I31" s="52"/>
    </row>
    <row r="32" spans="2:10" ht="20.100000000000001" customHeight="1" x14ac:dyDescent="0.4">
      <c r="B32" s="11">
        <f t="shared" si="0"/>
        <v>23</v>
      </c>
      <c r="C32" s="24" t="s">
        <v>49</v>
      </c>
      <c r="D32" s="13"/>
      <c r="E32" s="13">
        <v>201000</v>
      </c>
      <c r="F32" s="52" t="s">
        <v>47</v>
      </c>
      <c r="G32" s="52"/>
      <c r="H32" s="52"/>
      <c r="I32" s="52"/>
    </row>
    <row r="33" spans="2:9" ht="20.100000000000001" customHeight="1" x14ac:dyDescent="0.4">
      <c r="B33" s="11">
        <f t="shared" si="0"/>
        <v>24</v>
      </c>
      <c r="C33" s="14"/>
      <c r="D33" s="14"/>
      <c r="E33" s="14"/>
      <c r="F33" s="62"/>
      <c r="G33" s="63"/>
      <c r="H33" s="63"/>
      <c r="I33" s="64"/>
    </row>
    <row r="34" spans="2:9" ht="20.100000000000001" customHeight="1" thickBot="1" x14ac:dyDescent="0.45">
      <c r="B34" s="11">
        <f t="shared" si="0"/>
        <v>25</v>
      </c>
      <c r="C34" s="28"/>
      <c r="D34" s="29"/>
      <c r="E34" s="30"/>
      <c r="F34" s="53"/>
      <c r="G34" s="54"/>
      <c r="H34" s="54"/>
      <c r="I34" s="55"/>
    </row>
    <row r="35" spans="2:9" ht="20.100000000000001" customHeight="1" thickTop="1" x14ac:dyDescent="0.4">
      <c r="B35" s="11">
        <f t="shared" si="0"/>
        <v>26</v>
      </c>
      <c r="C35" s="18" t="s">
        <v>20</v>
      </c>
      <c r="D35" s="19">
        <f>SUM(D19:D34)</f>
        <v>10469521</v>
      </c>
      <c r="E35" s="19"/>
      <c r="F35" s="56"/>
      <c r="G35" s="57"/>
      <c r="H35" s="57"/>
      <c r="I35" s="58"/>
    </row>
    <row r="36" spans="2:9" ht="20.100000000000001" customHeight="1" x14ac:dyDescent="0.4">
      <c r="B36" s="11">
        <f t="shared" si="0"/>
        <v>27</v>
      </c>
      <c r="C36" s="31" t="s">
        <v>22</v>
      </c>
      <c r="D36" s="15">
        <f>D16-D35</f>
        <v>-543021</v>
      </c>
      <c r="E36" s="15"/>
      <c r="F36" s="59"/>
      <c r="G36" s="60"/>
      <c r="H36" s="60"/>
      <c r="I36" s="61"/>
    </row>
    <row r="37" spans="2:9" ht="24" x14ac:dyDescent="0.4">
      <c r="B37" s="32">
        <f t="shared" si="0"/>
        <v>28</v>
      </c>
      <c r="C37" s="14"/>
      <c r="D37" s="16"/>
      <c r="E37" s="35"/>
      <c r="F37" s="50"/>
      <c r="G37" s="50"/>
      <c r="H37" s="50"/>
      <c r="I37" s="50"/>
    </row>
    <row r="38" spans="2:9" ht="24" x14ac:dyDescent="0.4">
      <c r="B38" s="32">
        <f t="shared" si="0"/>
        <v>29</v>
      </c>
      <c r="C38" s="21" t="s">
        <v>54</v>
      </c>
      <c r="D38" s="16"/>
      <c r="E38" s="14"/>
      <c r="F38" s="50"/>
      <c r="G38" s="50"/>
      <c r="H38" s="50"/>
      <c r="I38" s="50"/>
    </row>
    <row r="39" spans="2:9" ht="24" x14ac:dyDescent="0.4">
      <c r="B39" s="32">
        <f t="shared" si="0"/>
        <v>30</v>
      </c>
      <c r="C39" s="24" t="s">
        <v>51</v>
      </c>
      <c r="D39" s="73">
        <v>1185000</v>
      </c>
      <c r="E39" s="14"/>
      <c r="F39" s="52" t="s">
        <v>137</v>
      </c>
      <c r="G39" s="52"/>
      <c r="H39" s="52"/>
      <c r="I39" s="52"/>
    </row>
    <row r="40" spans="2:9" ht="24.75" thickBot="1" x14ac:dyDescent="0.45">
      <c r="B40" s="32">
        <f t="shared" si="0"/>
        <v>31</v>
      </c>
      <c r="C40" s="28" t="s">
        <v>52</v>
      </c>
      <c r="D40" s="79">
        <v>100000</v>
      </c>
      <c r="E40" s="14"/>
      <c r="F40" s="52" t="s">
        <v>138</v>
      </c>
      <c r="G40" s="52"/>
      <c r="H40" s="52"/>
      <c r="I40" s="52"/>
    </row>
    <row r="41" spans="2:9" ht="24.75" thickTop="1" x14ac:dyDescent="0.4">
      <c r="B41" s="32">
        <f t="shared" si="0"/>
        <v>32</v>
      </c>
      <c r="C41" s="36" t="s">
        <v>53</v>
      </c>
      <c r="D41" s="37">
        <v>1285000</v>
      </c>
      <c r="E41" s="14"/>
      <c r="F41" s="50"/>
      <c r="G41" s="50"/>
      <c r="H41" s="50"/>
      <c r="I41" s="50"/>
    </row>
    <row r="42" spans="2:9" ht="24.75" thickBot="1" x14ac:dyDescent="0.45">
      <c r="B42" s="32">
        <f t="shared" si="0"/>
        <v>33</v>
      </c>
      <c r="C42" s="14"/>
      <c r="D42" s="17"/>
      <c r="E42" s="14"/>
      <c r="F42" s="50"/>
      <c r="G42" s="50"/>
      <c r="H42" s="50"/>
      <c r="I42" s="50"/>
    </row>
    <row r="43" spans="2:9" ht="24.75" thickTop="1" x14ac:dyDescent="0.4">
      <c r="B43" s="32">
        <f t="shared" si="0"/>
        <v>34</v>
      </c>
      <c r="C43" s="31" t="s">
        <v>55</v>
      </c>
      <c r="D43" s="37">
        <f>D36+D41</f>
        <v>741979</v>
      </c>
      <c r="E43" s="14"/>
      <c r="F43" s="50"/>
      <c r="G43" s="50"/>
      <c r="H43" s="50"/>
      <c r="I43" s="50"/>
    </row>
    <row r="44" spans="2:9" ht="24" x14ac:dyDescent="0.4">
      <c r="D44" s="34"/>
      <c r="F44" s="51"/>
      <c r="G44" s="51"/>
      <c r="H44" s="51"/>
      <c r="I44" s="51"/>
    </row>
    <row r="45" spans="2:9" x14ac:dyDescent="0.4">
      <c r="D45" s="6"/>
    </row>
    <row r="46" spans="2:9" x14ac:dyDescent="0.4">
      <c r="D46" s="6"/>
    </row>
    <row r="47" spans="2:9" x14ac:dyDescent="0.4">
      <c r="D47" s="6"/>
    </row>
  </sheetData>
  <mergeCells count="40">
    <mergeCell ref="F11:I11"/>
    <mergeCell ref="F12:I12"/>
    <mergeCell ref="F13:I13"/>
    <mergeCell ref="F14:I14"/>
    <mergeCell ref="F10:I10"/>
    <mergeCell ref="C1:I1"/>
    <mergeCell ref="C2:I2"/>
    <mergeCell ref="F7:I7"/>
    <mergeCell ref="F8:I8"/>
    <mergeCell ref="F9:I9"/>
    <mergeCell ref="F20:I20"/>
    <mergeCell ref="F21:I21"/>
    <mergeCell ref="F22:I22"/>
    <mergeCell ref="F23:I23"/>
    <mergeCell ref="F24:I24"/>
    <mergeCell ref="F15:I15"/>
    <mergeCell ref="F16:I16"/>
    <mergeCell ref="F17:I17"/>
    <mergeCell ref="F18:I18"/>
    <mergeCell ref="F19:I19"/>
    <mergeCell ref="F25:I25"/>
    <mergeCell ref="F27:I27"/>
    <mergeCell ref="F33:I33"/>
    <mergeCell ref="F39:I39"/>
    <mergeCell ref="F40:I40"/>
    <mergeCell ref="F38:I38"/>
    <mergeCell ref="F43:I43"/>
    <mergeCell ref="F44:I44"/>
    <mergeCell ref="F41:I41"/>
    <mergeCell ref="F26:I26"/>
    <mergeCell ref="F28:I28"/>
    <mergeCell ref="F29:I29"/>
    <mergeCell ref="F30:I30"/>
    <mergeCell ref="F31:I31"/>
    <mergeCell ref="F32:I32"/>
    <mergeCell ref="F37:I37"/>
    <mergeCell ref="F34:I34"/>
    <mergeCell ref="F35:I35"/>
    <mergeCell ref="F36:I36"/>
    <mergeCell ref="F42:I42"/>
  </mergeCells>
  <phoneticPr fontId="1"/>
  <pageMargins left="0.7" right="0.7" top="0.75" bottom="0.75" header="0.3" footer="0.3"/>
  <pageSetup paperSize="9" scale="7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78530-C466-4645-AE83-21832E04D162}">
  <dimension ref="B2:H82"/>
  <sheetViews>
    <sheetView topLeftCell="A64" zoomScale="90" zoomScaleNormal="90" workbookViewId="0">
      <selection activeCell="F82" sqref="F82"/>
    </sheetView>
  </sheetViews>
  <sheetFormatPr defaultRowHeight="18.75" x14ac:dyDescent="0.4"/>
  <cols>
    <col min="2" max="2" width="15.5" style="39" bestFit="1" customWidth="1"/>
    <col min="3" max="3" width="17.25" bestFit="1" customWidth="1"/>
    <col min="4" max="4" width="48" bestFit="1" customWidth="1"/>
    <col min="5" max="5" width="11.875" style="38" bestFit="1" customWidth="1"/>
    <col min="6" max="6" width="10.5" style="38" bestFit="1" customWidth="1"/>
    <col min="8" max="8" width="10.5" bestFit="1" customWidth="1"/>
  </cols>
  <sheetData>
    <row r="2" spans="2:6" x14ac:dyDescent="0.4">
      <c r="B2" s="39" t="s">
        <v>134</v>
      </c>
      <c r="D2" t="s">
        <v>133</v>
      </c>
    </row>
    <row r="3" spans="2:6" x14ac:dyDescent="0.4">
      <c r="B3" s="47">
        <v>45370</v>
      </c>
      <c r="C3" s="46" t="s">
        <v>67</v>
      </c>
      <c r="D3" s="46" t="s">
        <v>132</v>
      </c>
      <c r="E3" s="43">
        <v>0</v>
      </c>
      <c r="F3" s="43">
        <v>561000</v>
      </c>
    </row>
    <row r="4" spans="2:6" x14ac:dyDescent="0.4">
      <c r="B4" s="47">
        <v>45376</v>
      </c>
      <c r="C4" s="46" t="s">
        <v>67</v>
      </c>
      <c r="D4" s="46" t="s">
        <v>131</v>
      </c>
      <c r="E4" s="43">
        <v>0</v>
      </c>
      <c r="F4" s="43">
        <v>90000</v>
      </c>
    </row>
    <row r="5" spans="2:6" x14ac:dyDescent="0.4">
      <c r="B5" s="47">
        <v>45376</v>
      </c>
      <c r="C5" s="46" t="s">
        <v>67</v>
      </c>
      <c r="D5" s="46" t="s">
        <v>130</v>
      </c>
      <c r="E5" s="43">
        <v>0</v>
      </c>
      <c r="F5" s="43">
        <v>38500</v>
      </c>
    </row>
    <row r="6" spans="2:6" x14ac:dyDescent="0.4">
      <c r="B6" s="47">
        <v>45377</v>
      </c>
      <c r="C6" s="46" t="s">
        <v>67</v>
      </c>
      <c r="D6" s="46" t="s">
        <v>129</v>
      </c>
      <c r="E6" s="43">
        <v>0</v>
      </c>
      <c r="F6" s="43">
        <v>476500</v>
      </c>
    </row>
    <row r="7" spans="2:6" x14ac:dyDescent="0.4">
      <c r="B7" s="47">
        <v>45379</v>
      </c>
      <c r="C7" s="46" t="s">
        <v>67</v>
      </c>
      <c r="D7" s="46" t="s">
        <v>128</v>
      </c>
      <c r="E7" s="43">
        <v>0</v>
      </c>
      <c r="F7" s="43">
        <v>342500</v>
      </c>
    </row>
    <row r="8" spans="2:6" x14ac:dyDescent="0.4">
      <c r="B8" s="47">
        <v>45380</v>
      </c>
      <c r="C8" s="46" t="s">
        <v>67</v>
      </c>
      <c r="D8" s="46" t="s">
        <v>127</v>
      </c>
      <c r="E8" s="43">
        <v>0</v>
      </c>
      <c r="F8" s="43">
        <v>131000</v>
      </c>
    </row>
    <row r="9" spans="2:6" x14ac:dyDescent="0.4">
      <c r="B9" s="47">
        <v>45380</v>
      </c>
      <c r="C9" s="46" t="s">
        <v>67</v>
      </c>
      <c r="D9" s="46" t="s">
        <v>126</v>
      </c>
      <c r="E9" s="43">
        <v>0</v>
      </c>
      <c r="F9" s="43">
        <v>233000</v>
      </c>
    </row>
    <row r="10" spans="2:6" x14ac:dyDescent="0.4">
      <c r="B10" s="47">
        <v>45385</v>
      </c>
      <c r="C10" s="46" t="s">
        <v>67</v>
      </c>
      <c r="D10" s="46" t="s">
        <v>125</v>
      </c>
      <c r="E10" s="43">
        <v>0</v>
      </c>
      <c r="F10" s="43">
        <v>241000</v>
      </c>
    </row>
    <row r="11" spans="2:6" x14ac:dyDescent="0.4">
      <c r="B11" s="47">
        <v>45387</v>
      </c>
      <c r="C11" s="46" t="s">
        <v>67</v>
      </c>
      <c r="D11" s="46" t="s">
        <v>124</v>
      </c>
      <c r="E11" s="43">
        <v>0</v>
      </c>
      <c r="F11" s="43">
        <v>498500</v>
      </c>
    </row>
    <row r="12" spans="2:6" x14ac:dyDescent="0.4">
      <c r="B12" s="47">
        <v>45390</v>
      </c>
      <c r="C12" s="46" t="s">
        <v>67</v>
      </c>
      <c r="D12" s="46" t="s">
        <v>123</v>
      </c>
      <c r="E12" s="43">
        <v>0</v>
      </c>
      <c r="F12" s="43">
        <v>301000</v>
      </c>
    </row>
    <row r="13" spans="2:6" x14ac:dyDescent="0.4">
      <c r="B13" s="47">
        <v>45390</v>
      </c>
      <c r="C13" s="46" t="s">
        <v>67</v>
      </c>
      <c r="D13" s="46" t="s">
        <v>122</v>
      </c>
      <c r="E13" s="43">
        <v>0</v>
      </c>
      <c r="F13" s="43">
        <v>48500</v>
      </c>
    </row>
    <row r="14" spans="2:6" x14ac:dyDescent="0.4">
      <c r="B14" s="47">
        <v>45393</v>
      </c>
      <c r="C14" s="46" t="s">
        <v>67</v>
      </c>
      <c r="D14" s="46" t="s">
        <v>121</v>
      </c>
      <c r="E14" s="43">
        <v>0</v>
      </c>
      <c r="F14" s="43">
        <v>288500</v>
      </c>
    </row>
    <row r="15" spans="2:6" x14ac:dyDescent="0.4">
      <c r="B15" s="47">
        <v>45393</v>
      </c>
      <c r="C15" s="46" t="s">
        <v>67</v>
      </c>
      <c r="D15" s="46" t="s">
        <v>120</v>
      </c>
      <c r="E15" s="43">
        <v>0</v>
      </c>
      <c r="F15" s="43">
        <v>72500</v>
      </c>
    </row>
    <row r="16" spans="2:6" x14ac:dyDescent="0.4">
      <c r="B16" s="47">
        <v>45397</v>
      </c>
      <c r="C16" s="46" t="s">
        <v>67</v>
      </c>
      <c r="D16" s="46" t="s">
        <v>119</v>
      </c>
      <c r="E16" s="43">
        <v>0</v>
      </c>
      <c r="F16" s="43">
        <v>413500</v>
      </c>
    </row>
    <row r="17" spans="2:6" x14ac:dyDescent="0.4">
      <c r="B17" s="47">
        <v>45397</v>
      </c>
      <c r="C17" s="46" t="s">
        <v>67</v>
      </c>
      <c r="D17" s="46" t="s">
        <v>101</v>
      </c>
      <c r="E17" s="43">
        <v>0</v>
      </c>
      <c r="F17" s="43">
        <v>105500</v>
      </c>
    </row>
    <row r="18" spans="2:6" x14ac:dyDescent="0.4">
      <c r="B18" s="47">
        <v>45397</v>
      </c>
      <c r="C18" s="46" t="s">
        <v>67</v>
      </c>
      <c r="D18" s="46" t="s">
        <v>118</v>
      </c>
      <c r="E18" s="43">
        <v>0</v>
      </c>
      <c r="F18" s="43">
        <v>83500</v>
      </c>
    </row>
    <row r="19" spans="2:6" x14ac:dyDescent="0.4">
      <c r="B19" s="47">
        <v>45398</v>
      </c>
      <c r="C19" s="46" t="s">
        <v>67</v>
      </c>
      <c r="D19" s="46" t="s">
        <v>117</v>
      </c>
      <c r="E19" s="43">
        <v>0</v>
      </c>
      <c r="F19" s="43">
        <v>71500</v>
      </c>
    </row>
    <row r="20" spans="2:6" x14ac:dyDescent="0.4">
      <c r="B20" s="47">
        <v>45399</v>
      </c>
      <c r="C20" s="46" t="s">
        <v>67</v>
      </c>
      <c r="D20" s="46" t="s">
        <v>116</v>
      </c>
      <c r="E20" s="43">
        <v>0</v>
      </c>
      <c r="F20" s="43">
        <v>106500</v>
      </c>
    </row>
    <row r="21" spans="2:6" x14ac:dyDescent="0.4">
      <c r="B21" s="47">
        <v>45399</v>
      </c>
      <c r="C21" s="46" t="s">
        <v>67</v>
      </c>
      <c r="D21" s="46" t="s">
        <v>115</v>
      </c>
      <c r="E21" s="43">
        <v>0</v>
      </c>
      <c r="F21" s="43">
        <v>334000</v>
      </c>
    </row>
    <row r="22" spans="2:6" x14ac:dyDescent="0.4">
      <c r="B22" s="47">
        <v>45399</v>
      </c>
      <c r="C22" s="46" t="s">
        <v>67</v>
      </c>
      <c r="D22" s="46" t="s">
        <v>114</v>
      </c>
      <c r="E22" s="43">
        <v>0</v>
      </c>
      <c r="F22" s="43">
        <v>459000</v>
      </c>
    </row>
    <row r="23" spans="2:6" x14ac:dyDescent="0.4">
      <c r="B23" s="47">
        <v>45400</v>
      </c>
      <c r="C23" s="46" t="s">
        <v>67</v>
      </c>
      <c r="D23" s="46" t="s">
        <v>113</v>
      </c>
      <c r="E23" s="43">
        <v>0</v>
      </c>
      <c r="F23" s="43">
        <v>498000</v>
      </c>
    </row>
    <row r="24" spans="2:6" x14ac:dyDescent="0.4">
      <c r="B24" s="47">
        <v>45400</v>
      </c>
      <c r="C24" s="46" t="s">
        <v>67</v>
      </c>
      <c r="D24" s="46" t="s">
        <v>112</v>
      </c>
      <c r="E24" s="43">
        <v>0</v>
      </c>
      <c r="F24" s="43">
        <v>134000</v>
      </c>
    </row>
    <row r="25" spans="2:6" x14ac:dyDescent="0.4">
      <c r="B25" s="47">
        <v>45401</v>
      </c>
      <c r="C25" s="46" t="s">
        <v>67</v>
      </c>
      <c r="D25" s="46" t="s">
        <v>111</v>
      </c>
      <c r="E25" s="43">
        <v>0</v>
      </c>
      <c r="F25" s="43">
        <v>70500</v>
      </c>
    </row>
    <row r="26" spans="2:6" x14ac:dyDescent="0.4">
      <c r="B26" s="47">
        <v>45401</v>
      </c>
      <c r="C26" s="46" t="s">
        <v>67</v>
      </c>
      <c r="D26" s="46" t="s">
        <v>110</v>
      </c>
      <c r="E26" s="43">
        <v>0</v>
      </c>
      <c r="F26" s="43">
        <v>421000</v>
      </c>
    </row>
    <row r="27" spans="2:6" x14ac:dyDescent="0.4">
      <c r="B27" s="47">
        <v>45401</v>
      </c>
      <c r="C27" s="46" t="s">
        <v>67</v>
      </c>
      <c r="D27" s="46" t="s">
        <v>109</v>
      </c>
      <c r="E27" s="43">
        <v>0</v>
      </c>
      <c r="F27" s="43">
        <v>421000</v>
      </c>
    </row>
    <row r="28" spans="2:6" x14ac:dyDescent="0.4">
      <c r="B28" s="47">
        <v>45401</v>
      </c>
      <c r="C28" s="46" t="s">
        <v>67</v>
      </c>
      <c r="D28" s="46" t="s">
        <v>108</v>
      </c>
      <c r="E28" s="43">
        <v>0</v>
      </c>
      <c r="F28" s="43">
        <v>283500</v>
      </c>
    </row>
    <row r="29" spans="2:6" x14ac:dyDescent="0.4">
      <c r="B29" s="47">
        <v>45401</v>
      </c>
      <c r="C29" s="46" t="s">
        <v>67</v>
      </c>
      <c r="D29" s="46" t="s">
        <v>107</v>
      </c>
      <c r="E29" s="43">
        <v>0</v>
      </c>
      <c r="F29" s="43">
        <v>332500</v>
      </c>
    </row>
    <row r="30" spans="2:6" x14ac:dyDescent="0.4">
      <c r="B30" s="47">
        <v>45404</v>
      </c>
      <c r="C30" s="46" t="s">
        <v>67</v>
      </c>
      <c r="D30" s="46" t="s">
        <v>106</v>
      </c>
      <c r="E30" s="43">
        <v>0</v>
      </c>
      <c r="F30" s="43">
        <v>22000</v>
      </c>
    </row>
    <row r="31" spans="2:6" x14ac:dyDescent="0.4">
      <c r="B31" s="47">
        <v>45406</v>
      </c>
      <c r="C31" s="46" t="s">
        <v>67</v>
      </c>
      <c r="D31" s="46" t="s">
        <v>105</v>
      </c>
      <c r="E31" s="43">
        <v>0</v>
      </c>
      <c r="F31" s="43">
        <v>39500</v>
      </c>
    </row>
    <row r="32" spans="2:6" x14ac:dyDescent="0.4">
      <c r="B32" s="47">
        <v>45406</v>
      </c>
      <c r="C32" s="46" t="s">
        <v>67</v>
      </c>
      <c r="D32" s="46" t="s">
        <v>104</v>
      </c>
      <c r="E32" s="43">
        <v>0</v>
      </c>
      <c r="F32" s="43">
        <v>228500</v>
      </c>
    </row>
    <row r="33" spans="2:6" x14ac:dyDescent="0.4">
      <c r="B33" s="47">
        <v>45407</v>
      </c>
      <c r="C33" s="46" t="s">
        <v>67</v>
      </c>
      <c r="D33" s="46" t="s">
        <v>103</v>
      </c>
      <c r="E33" s="43">
        <v>0</v>
      </c>
      <c r="F33" s="43">
        <v>358500</v>
      </c>
    </row>
    <row r="34" spans="2:6" x14ac:dyDescent="0.4">
      <c r="B34" s="47">
        <v>45407</v>
      </c>
      <c r="C34" s="46" t="s">
        <v>67</v>
      </c>
      <c r="D34" s="46" t="s">
        <v>102</v>
      </c>
      <c r="E34" s="43">
        <v>0</v>
      </c>
      <c r="F34" s="43">
        <v>592500</v>
      </c>
    </row>
    <row r="35" spans="2:6" x14ac:dyDescent="0.4">
      <c r="B35" s="47">
        <v>45412</v>
      </c>
      <c r="C35" s="46" t="s">
        <v>67</v>
      </c>
      <c r="D35" s="46" t="s">
        <v>100</v>
      </c>
      <c r="E35" s="43">
        <v>0</v>
      </c>
      <c r="F35" s="43">
        <v>17500</v>
      </c>
    </row>
    <row r="36" spans="2:6" x14ac:dyDescent="0.4">
      <c r="B36" s="47">
        <v>45412</v>
      </c>
      <c r="C36" s="46" t="s">
        <v>67</v>
      </c>
      <c r="D36" s="46" t="s">
        <v>101</v>
      </c>
      <c r="E36" s="43">
        <v>0</v>
      </c>
      <c r="F36" s="43">
        <v>44000</v>
      </c>
    </row>
    <row r="37" spans="2:6" x14ac:dyDescent="0.4">
      <c r="B37" s="47">
        <v>45413</v>
      </c>
      <c r="C37" s="46" t="s">
        <v>67</v>
      </c>
      <c r="D37" s="46" t="s">
        <v>100</v>
      </c>
      <c r="E37" s="43">
        <v>0</v>
      </c>
      <c r="F37" s="43">
        <v>10000</v>
      </c>
    </row>
    <row r="38" spans="2:6" x14ac:dyDescent="0.4">
      <c r="B38" s="47">
        <v>45421</v>
      </c>
      <c r="C38" s="46" t="s">
        <v>67</v>
      </c>
      <c r="D38" s="46" t="s">
        <v>99</v>
      </c>
      <c r="E38" s="43">
        <v>0</v>
      </c>
      <c r="F38" s="43">
        <v>10000</v>
      </c>
    </row>
    <row r="39" spans="2:6" x14ac:dyDescent="0.4">
      <c r="B39" s="47">
        <v>45422</v>
      </c>
      <c r="C39" s="46" t="s">
        <v>67</v>
      </c>
      <c r="D39" s="46" t="s">
        <v>98</v>
      </c>
      <c r="E39" s="43">
        <v>0</v>
      </c>
      <c r="F39" s="43">
        <v>17500</v>
      </c>
    </row>
    <row r="40" spans="2:6" x14ac:dyDescent="0.4">
      <c r="B40" s="47">
        <v>45425</v>
      </c>
      <c r="C40" s="46" t="s">
        <v>67</v>
      </c>
      <c r="D40" s="46" t="s">
        <v>97</v>
      </c>
      <c r="E40" s="43">
        <v>0</v>
      </c>
      <c r="F40" s="43">
        <v>129500</v>
      </c>
    </row>
    <row r="41" spans="2:6" x14ac:dyDescent="0.4">
      <c r="B41" s="47">
        <v>45429</v>
      </c>
      <c r="C41" s="46" t="s">
        <v>67</v>
      </c>
      <c r="D41" s="46" t="s">
        <v>96</v>
      </c>
      <c r="E41" s="43">
        <v>38500</v>
      </c>
      <c r="F41" s="43">
        <v>0</v>
      </c>
    </row>
    <row r="42" spans="2:6" x14ac:dyDescent="0.4">
      <c r="B42" s="47">
        <v>45429</v>
      </c>
      <c r="C42" s="46" t="s">
        <v>67</v>
      </c>
      <c r="D42" s="46" t="s">
        <v>96</v>
      </c>
      <c r="E42" s="43">
        <v>5500</v>
      </c>
      <c r="F42" s="43">
        <v>0</v>
      </c>
    </row>
    <row r="43" spans="2:6" x14ac:dyDescent="0.4">
      <c r="B43" s="47">
        <v>45429</v>
      </c>
      <c r="C43" s="46" t="s">
        <v>67</v>
      </c>
      <c r="D43" s="46" t="s">
        <v>95</v>
      </c>
      <c r="E43" s="43">
        <v>27500</v>
      </c>
      <c r="F43" s="43">
        <v>0</v>
      </c>
    </row>
    <row r="44" spans="2:6" x14ac:dyDescent="0.4">
      <c r="B44" s="47">
        <v>45429</v>
      </c>
      <c r="C44" s="46" t="s">
        <v>67</v>
      </c>
      <c r="D44" s="46" t="s">
        <v>94</v>
      </c>
      <c r="E44" s="43">
        <v>0</v>
      </c>
      <c r="F44" s="43">
        <v>38500</v>
      </c>
    </row>
    <row r="45" spans="2:6" x14ac:dyDescent="0.4">
      <c r="B45" s="47">
        <v>45429</v>
      </c>
      <c r="C45" s="46" t="s">
        <v>67</v>
      </c>
      <c r="D45" s="46" t="s">
        <v>93</v>
      </c>
      <c r="E45" s="43">
        <v>0</v>
      </c>
      <c r="F45" s="43">
        <v>48500</v>
      </c>
    </row>
    <row r="46" spans="2:6" x14ac:dyDescent="0.4">
      <c r="B46" s="47">
        <v>45432</v>
      </c>
      <c r="C46" s="46" t="s">
        <v>67</v>
      </c>
      <c r="D46" s="46" t="s">
        <v>86</v>
      </c>
      <c r="E46" s="43">
        <v>0</v>
      </c>
      <c r="F46" s="43">
        <v>497000</v>
      </c>
    </row>
    <row r="47" spans="2:6" x14ac:dyDescent="0.4">
      <c r="B47" s="47">
        <v>45433</v>
      </c>
      <c r="C47" s="46" t="s">
        <v>67</v>
      </c>
      <c r="D47" s="46" t="s">
        <v>92</v>
      </c>
      <c r="E47" s="43">
        <v>0</v>
      </c>
      <c r="F47" s="43">
        <v>455500</v>
      </c>
    </row>
    <row r="48" spans="2:6" x14ac:dyDescent="0.4">
      <c r="B48" s="47">
        <v>45435</v>
      </c>
      <c r="C48" s="46" t="s">
        <v>67</v>
      </c>
      <c r="D48" s="46" t="s">
        <v>91</v>
      </c>
      <c r="E48" s="43">
        <v>0</v>
      </c>
      <c r="F48" s="43">
        <v>150500</v>
      </c>
    </row>
    <row r="49" spans="2:6" x14ac:dyDescent="0.4">
      <c r="B49" s="47">
        <v>45435</v>
      </c>
      <c r="C49" s="46" t="s">
        <v>67</v>
      </c>
      <c r="D49" s="46" t="s">
        <v>90</v>
      </c>
      <c r="E49" s="43">
        <v>0</v>
      </c>
      <c r="F49" s="43">
        <v>568000</v>
      </c>
    </row>
    <row r="50" spans="2:6" x14ac:dyDescent="0.4">
      <c r="B50" s="47">
        <v>45442</v>
      </c>
      <c r="C50" s="46" t="s">
        <v>67</v>
      </c>
      <c r="D50" s="46" t="s">
        <v>89</v>
      </c>
      <c r="E50" s="43">
        <v>14500</v>
      </c>
      <c r="F50" s="43">
        <v>0</v>
      </c>
    </row>
    <row r="51" spans="2:6" x14ac:dyDescent="0.4">
      <c r="B51" s="47">
        <v>45442</v>
      </c>
      <c r="C51" s="46" t="s">
        <v>67</v>
      </c>
      <c r="D51" s="46" t="s">
        <v>88</v>
      </c>
      <c r="E51" s="43">
        <v>11000</v>
      </c>
      <c r="F51" s="43">
        <v>0</v>
      </c>
    </row>
    <row r="52" spans="2:6" x14ac:dyDescent="0.4">
      <c r="B52" s="47">
        <v>45469</v>
      </c>
      <c r="C52" s="46" t="s">
        <v>67</v>
      </c>
      <c r="D52" s="46" t="s">
        <v>87</v>
      </c>
      <c r="E52" s="43">
        <v>300000</v>
      </c>
      <c r="F52" s="43">
        <v>0</v>
      </c>
    </row>
    <row r="53" spans="2:6" ht="19.5" thickBot="1" x14ac:dyDescent="0.45">
      <c r="B53" s="48">
        <v>45478</v>
      </c>
      <c r="C53" s="49" t="s">
        <v>67</v>
      </c>
      <c r="D53" s="49" t="s">
        <v>136</v>
      </c>
      <c r="E53" s="75"/>
      <c r="F53" s="75">
        <v>39500</v>
      </c>
    </row>
    <row r="54" spans="2:6" ht="19.5" thickTop="1" x14ac:dyDescent="0.4">
      <c r="B54" s="47"/>
      <c r="C54" s="46"/>
      <c r="D54" s="46"/>
      <c r="E54" s="45">
        <f>SUM(E3:E53)</f>
        <v>397000</v>
      </c>
      <c r="F54" s="45">
        <f>SUM(F3:F53)</f>
        <v>10323500</v>
      </c>
    </row>
    <row r="55" spans="2:6" x14ac:dyDescent="0.4">
      <c r="E55" s="43" t="s">
        <v>85</v>
      </c>
      <c r="F55" s="76">
        <f>F54-E54</f>
        <v>9926500</v>
      </c>
    </row>
    <row r="57" spans="2:6" x14ac:dyDescent="0.4">
      <c r="B57" s="47"/>
      <c r="C57" s="46"/>
      <c r="D57" s="46" t="s">
        <v>84</v>
      </c>
      <c r="E57" s="43"/>
      <c r="F57" s="43"/>
    </row>
    <row r="58" spans="2:6" x14ac:dyDescent="0.4">
      <c r="B58" s="47">
        <v>45394</v>
      </c>
      <c r="C58" s="46" t="s">
        <v>67</v>
      </c>
      <c r="D58" s="46" t="s">
        <v>83</v>
      </c>
      <c r="E58" s="43">
        <v>31110</v>
      </c>
      <c r="F58" s="43">
        <v>0</v>
      </c>
    </row>
    <row r="59" spans="2:6" x14ac:dyDescent="0.4">
      <c r="B59" s="47">
        <v>45407</v>
      </c>
      <c r="C59" s="46" t="s">
        <v>67</v>
      </c>
      <c r="D59" s="46" t="s">
        <v>82</v>
      </c>
      <c r="E59" s="43">
        <v>29400</v>
      </c>
      <c r="F59" s="43">
        <v>0</v>
      </c>
    </row>
    <row r="60" spans="2:6" x14ac:dyDescent="0.4">
      <c r="B60" s="47">
        <v>45433</v>
      </c>
      <c r="C60" s="46" t="s">
        <v>72</v>
      </c>
      <c r="D60" s="46" t="s">
        <v>81</v>
      </c>
      <c r="E60" s="43">
        <v>236250</v>
      </c>
      <c r="F60" s="43">
        <v>0</v>
      </c>
    </row>
    <row r="61" spans="2:6" x14ac:dyDescent="0.4">
      <c r="B61" s="47">
        <v>45435</v>
      </c>
      <c r="C61" s="46" t="s">
        <v>67</v>
      </c>
      <c r="D61" s="46" t="s">
        <v>80</v>
      </c>
      <c r="E61" s="43">
        <v>196845</v>
      </c>
      <c r="F61" s="43">
        <v>0</v>
      </c>
    </row>
    <row r="62" spans="2:6" x14ac:dyDescent="0.4">
      <c r="B62" s="47">
        <v>45435</v>
      </c>
      <c r="C62" s="46" t="s">
        <v>67</v>
      </c>
      <c r="D62" s="46" t="s">
        <v>79</v>
      </c>
      <c r="E62" s="43">
        <v>8456278</v>
      </c>
      <c r="F62" s="43">
        <v>0</v>
      </c>
    </row>
    <row r="63" spans="2:6" x14ac:dyDescent="0.4">
      <c r="B63" s="47">
        <v>45435</v>
      </c>
      <c r="C63" s="46" t="s">
        <v>67</v>
      </c>
      <c r="D63" s="46" t="s">
        <v>78</v>
      </c>
      <c r="E63" s="43">
        <v>206400</v>
      </c>
      <c r="F63" s="43">
        <v>0</v>
      </c>
    </row>
    <row r="64" spans="2:6" x14ac:dyDescent="0.4">
      <c r="B64" s="47">
        <v>45435</v>
      </c>
      <c r="C64" s="46" t="s">
        <v>67</v>
      </c>
      <c r="D64" s="46" t="s">
        <v>77</v>
      </c>
      <c r="E64" s="43">
        <v>123050</v>
      </c>
      <c r="F64" s="43">
        <v>0</v>
      </c>
    </row>
    <row r="65" spans="2:8" x14ac:dyDescent="0.4">
      <c r="B65" s="47">
        <v>45435</v>
      </c>
      <c r="C65" s="46" t="s">
        <v>67</v>
      </c>
      <c r="D65" s="46" t="s">
        <v>76</v>
      </c>
      <c r="E65" s="43">
        <v>130000</v>
      </c>
      <c r="F65" s="43">
        <v>0</v>
      </c>
    </row>
    <row r="66" spans="2:8" x14ac:dyDescent="0.4">
      <c r="B66" s="47">
        <v>45435</v>
      </c>
      <c r="C66" s="46" t="s">
        <v>67</v>
      </c>
      <c r="D66" s="46" t="s">
        <v>75</v>
      </c>
      <c r="E66" s="43">
        <v>155100</v>
      </c>
      <c r="F66" s="43">
        <v>0</v>
      </c>
    </row>
    <row r="67" spans="2:8" x14ac:dyDescent="0.4">
      <c r="B67" s="47">
        <v>45435</v>
      </c>
      <c r="C67" s="46" t="s">
        <v>67</v>
      </c>
      <c r="D67" s="46" t="s">
        <v>74</v>
      </c>
      <c r="E67" s="43">
        <v>201000</v>
      </c>
      <c r="F67" s="43">
        <v>0</v>
      </c>
    </row>
    <row r="68" spans="2:8" x14ac:dyDescent="0.4">
      <c r="B68" s="47">
        <v>45435</v>
      </c>
      <c r="C68" s="46" t="s">
        <v>67</v>
      </c>
      <c r="D68" s="46" t="s">
        <v>73</v>
      </c>
      <c r="E68" s="43">
        <v>36288</v>
      </c>
      <c r="F68" s="43">
        <v>0</v>
      </c>
    </row>
    <row r="69" spans="2:8" x14ac:dyDescent="0.4">
      <c r="B69" s="47">
        <v>45436</v>
      </c>
      <c r="C69" s="46" t="s">
        <v>72</v>
      </c>
      <c r="D69" s="46" t="s">
        <v>71</v>
      </c>
      <c r="E69" s="43">
        <v>150000</v>
      </c>
      <c r="F69" s="43">
        <v>0</v>
      </c>
    </row>
    <row r="70" spans="2:8" x14ac:dyDescent="0.4">
      <c r="B70" s="47">
        <v>45436</v>
      </c>
      <c r="C70" s="46" t="s">
        <v>67</v>
      </c>
      <c r="D70" s="46" t="s">
        <v>70</v>
      </c>
      <c r="E70" s="43">
        <v>18550</v>
      </c>
      <c r="F70" s="43">
        <v>0</v>
      </c>
    </row>
    <row r="71" spans="2:8" x14ac:dyDescent="0.4">
      <c r="B71" s="47">
        <v>45441</v>
      </c>
      <c r="C71" s="46" t="s">
        <v>67</v>
      </c>
      <c r="D71" s="46" t="s">
        <v>69</v>
      </c>
      <c r="E71" s="43">
        <v>88000</v>
      </c>
      <c r="F71" s="43">
        <v>0</v>
      </c>
    </row>
    <row r="72" spans="2:8" x14ac:dyDescent="0.4">
      <c r="B72" s="47">
        <v>45442</v>
      </c>
      <c r="C72" s="46" t="s">
        <v>67</v>
      </c>
      <c r="D72" s="46" t="s">
        <v>68</v>
      </c>
      <c r="E72" s="43">
        <v>0</v>
      </c>
      <c r="F72" s="43">
        <v>31500</v>
      </c>
    </row>
    <row r="73" spans="2:8" ht="19.5" thickBot="1" x14ac:dyDescent="0.45">
      <c r="B73" s="47">
        <v>45471</v>
      </c>
      <c r="C73" s="46" t="s">
        <v>67</v>
      </c>
      <c r="D73" s="46" t="s">
        <v>66</v>
      </c>
      <c r="E73" s="41">
        <v>442750</v>
      </c>
      <c r="F73" s="41">
        <v>0</v>
      </c>
    </row>
    <row r="74" spans="2:8" ht="19.5" thickTop="1" x14ac:dyDescent="0.4">
      <c r="B74" s="47"/>
      <c r="C74" s="46"/>
      <c r="D74" s="46"/>
      <c r="E74" s="45">
        <v>10501021</v>
      </c>
      <c r="F74" s="45">
        <v>31500</v>
      </c>
      <c r="H74" s="38"/>
    </row>
    <row r="75" spans="2:8" x14ac:dyDescent="0.4">
      <c r="B75" s="47"/>
      <c r="C75" s="46"/>
      <c r="D75" s="46" t="s">
        <v>65</v>
      </c>
      <c r="E75" s="77">
        <f>E74-F74</f>
        <v>10469521</v>
      </c>
      <c r="F75" s="43"/>
    </row>
    <row r="77" spans="2:8" x14ac:dyDescent="0.4">
      <c r="D77" s="44" t="s">
        <v>64</v>
      </c>
      <c r="E77" s="43">
        <f>F55</f>
        <v>9926500</v>
      </c>
    </row>
    <row r="78" spans="2:8" ht="19.5" thickBot="1" x14ac:dyDescent="0.45">
      <c r="D78" s="44" t="s">
        <v>63</v>
      </c>
      <c r="E78" s="41">
        <f>E75</f>
        <v>10469521</v>
      </c>
    </row>
    <row r="79" spans="2:8" ht="19.5" thickTop="1" x14ac:dyDescent="0.4">
      <c r="D79" s="44" t="s">
        <v>62</v>
      </c>
      <c r="E79" s="45">
        <f>E77-E78</f>
        <v>-543021</v>
      </c>
    </row>
    <row r="80" spans="2:8" x14ac:dyDescent="0.4">
      <c r="D80" s="44" t="s">
        <v>61</v>
      </c>
      <c r="E80" s="43">
        <v>100000</v>
      </c>
    </row>
    <row r="81" spans="4:5" ht="19.5" thickBot="1" x14ac:dyDescent="0.45">
      <c r="D81" s="42" t="s">
        <v>60</v>
      </c>
      <c r="E81" s="41">
        <v>1185000</v>
      </c>
    </row>
    <row r="82" spans="4:5" ht="19.5" thickTop="1" x14ac:dyDescent="0.4">
      <c r="D82" s="40" t="s">
        <v>59</v>
      </c>
      <c r="E82" s="78">
        <f>SUM(E79:E81)</f>
        <v>741979</v>
      </c>
    </row>
  </sheetData>
  <sortState xmlns:xlrd2="http://schemas.microsoft.com/office/spreadsheetml/2017/richdata2" ref="B3:F52">
    <sortCondition ref="B3:B52"/>
  </sortState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山形会議収支報告確定版2026.7.8</vt:lpstr>
      <vt:lpstr>RIJYEM口座残高表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PC_User</dc:creator>
  <cp:lastModifiedBy>起夫 津留</cp:lastModifiedBy>
  <cp:lastPrinted>2023-08-07T09:21:54Z</cp:lastPrinted>
  <dcterms:created xsi:type="dcterms:W3CDTF">2023-07-04T05:56:32Z</dcterms:created>
  <dcterms:modified xsi:type="dcterms:W3CDTF">2024-07-11T02:37:33Z</dcterms:modified>
</cp:coreProperties>
</file>